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경석\Downloads\"/>
    </mc:Choice>
  </mc:AlternateContent>
  <bookViews>
    <workbookView xWindow="0" yWindow="0" windowWidth="6140" windowHeight="6950" tabRatio="500"/>
  </bookViews>
  <sheets>
    <sheet name="자치구 유형별 현황" sheetId="1" r:id="rId1"/>
    <sheet name="유형별 등급별 현황" sheetId="2" r:id="rId2"/>
    <sheet name="유형별 연령별 현황" sheetId="3" r:id="rId3"/>
    <sheet name="비교 현황" sheetId="4" r:id="rId4"/>
  </sheets>
  <calcPr calcId="162913" iterateDelta="1.0000000474974513E-3"/>
</workbook>
</file>

<file path=xl/calcChain.xml><?xml version="1.0" encoding="utf-8"?>
<calcChain xmlns="http://schemas.openxmlformats.org/spreadsheetml/2006/main">
  <c r="T8" i="2" l="1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T7" i="2"/>
  <c r="Q7" i="2"/>
  <c r="N7" i="2"/>
  <c r="K7" i="2"/>
  <c r="H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7" i="2"/>
  <c r="C8" i="4"/>
  <c r="C7" i="4"/>
  <c r="C6" i="4"/>
  <c r="C5" i="4"/>
  <c r="C15" i="3"/>
  <c r="C14" i="3"/>
  <c r="C13" i="3"/>
  <c r="C12" i="3"/>
  <c r="C11" i="3"/>
  <c r="C10" i="3"/>
  <c r="C9" i="3"/>
  <c r="C8" i="3"/>
  <c r="C7" i="3"/>
  <c r="V5" i="2"/>
  <c r="U5" i="2"/>
  <c r="S5" i="2"/>
  <c r="R5" i="2"/>
  <c r="P5" i="2"/>
  <c r="O5" i="2"/>
  <c r="M5" i="2"/>
  <c r="L5" i="2"/>
  <c r="J5" i="2"/>
  <c r="I5" i="2"/>
  <c r="G5" i="2"/>
  <c r="F5" i="2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20" i="2" l="1"/>
  <c r="C8" i="2"/>
  <c r="C16" i="2"/>
  <c r="C12" i="2"/>
  <c r="T5" i="2"/>
  <c r="Q5" i="2"/>
  <c r="C15" i="2"/>
  <c r="C18" i="2"/>
  <c r="C10" i="2"/>
  <c r="K5" i="2"/>
  <c r="C21" i="2"/>
  <c r="C13" i="2"/>
  <c r="C19" i="2"/>
  <c r="C11" i="2"/>
  <c r="C14" i="2"/>
  <c r="H5" i="2"/>
  <c r="C17" i="2"/>
  <c r="C9" i="2"/>
  <c r="C7" i="2"/>
  <c r="E5" i="2"/>
  <c r="N5" i="2"/>
  <c r="C4" i="1"/>
  <c r="N5" i="3"/>
  <c r="L5" i="3"/>
  <c r="G5" i="3"/>
  <c r="P5" i="3"/>
  <c r="F5" i="3"/>
  <c r="J5" i="3"/>
  <c r="K5" i="3"/>
  <c r="O5" i="3"/>
  <c r="I5" i="3"/>
  <c r="M5" i="3"/>
  <c r="D5" i="3"/>
  <c r="C6" i="3"/>
  <c r="C5" i="3" s="1"/>
  <c r="H5" i="3"/>
  <c r="Q5" i="3"/>
  <c r="R5" i="3"/>
  <c r="E5" i="3"/>
  <c r="C5" i="2" l="1"/>
</calcChain>
</file>

<file path=xl/sharedStrings.xml><?xml version="1.0" encoding="utf-8"?>
<sst xmlns="http://schemas.openxmlformats.org/spreadsheetml/2006/main" count="164" uniqueCount="103">
  <si>
    <t>시 각</t>
  </si>
  <si>
    <t>강남구</t>
  </si>
  <si>
    <t>청각</t>
  </si>
  <si>
    <t>시각</t>
  </si>
  <si>
    <t>간</t>
  </si>
  <si>
    <t>신장</t>
  </si>
  <si>
    <t>언어</t>
  </si>
  <si>
    <t>안면</t>
  </si>
  <si>
    <t>합계</t>
  </si>
  <si>
    <t>호흡기</t>
  </si>
  <si>
    <t>심장</t>
  </si>
  <si>
    <t>간질</t>
  </si>
  <si>
    <t>남</t>
  </si>
  <si>
    <t>정신</t>
  </si>
  <si>
    <t>지적</t>
  </si>
  <si>
    <t>여</t>
  </si>
  <si>
    <t>서대문구</t>
  </si>
  <si>
    <t>9세 이하</t>
  </si>
  <si>
    <t>영등포구</t>
  </si>
  <si>
    <t>구  분</t>
  </si>
  <si>
    <t>장루.요루</t>
  </si>
  <si>
    <t>90세 이상</t>
  </si>
  <si>
    <t>동대문구</t>
  </si>
  <si>
    <t>20 ~ 29세</t>
  </si>
  <si>
    <t>40 ~ 49세</t>
  </si>
  <si>
    <t>50 ~ 59세</t>
  </si>
  <si>
    <t>80 ~ 89세</t>
  </si>
  <si>
    <t>60 ~ 69세</t>
  </si>
  <si>
    <t>30 ~ 39세</t>
  </si>
  <si>
    <t>10 ~ 19세</t>
  </si>
  <si>
    <t>70 ~ 79세</t>
  </si>
  <si>
    <t>서울시
합    계</t>
  </si>
  <si>
    <t>5급</t>
  </si>
  <si>
    <t>뇌병변</t>
  </si>
  <si>
    <t>성북구</t>
  </si>
  <si>
    <t>1급</t>
  </si>
  <si>
    <t>종로</t>
  </si>
  <si>
    <t>동작구</t>
  </si>
  <si>
    <t>강서구</t>
  </si>
  <si>
    <t>정 신</t>
  </si>
  <si>
    <t>용산구</t>
  </si>
  <si>
    <t>서초구</t>
  </si>
  <si>
    <t>안 면</t>
  </si>
  <si>
    <t>중구</t>
  </si>
  <si>
    <t>언 어</t>
  </si>
  <si>
    <t>지 체</t>
  </si>
  <si>
    <t>구 분</t>
  </si>
  <si>
    <t>광진구</t>
  </si>
  <si>
    <t>양천구</t>
  </si>
  <si>
    <t>강동구</t>
  </si>
  <si>
    <t>성동구</t>
  </si>
  <si>
    <t>지 적</t>
  </si>
  <si>
    <t>2급</t>
  </si>
  <si>
    <t>송파구</t>
  </si>
  <si>
    <t>청 각</t>
  </si>
  <si>
    <t>자 폐</t>
  </si>
  <si>
    <t>은평구</t>
  </si>
  <si>
    <t>노원구</t>
  </si>
  <si>
    <t>마포구</t>
  </si>
  <si>
    <t>간 질</t>
  </si>
  <si>
    <t>중랑구</t>
  </si>
  <si>
    <t>금천구</t>
  </si>
  <si>
    <t>구로구</t>
  </si>
  <si>
    <t>관악구</t>
  </si>
  <si>
    <t>연 령</t>
  </si>
  <si>
    <t>6급</t>
  </si>
  <si>
    <t>3급</t>
  </si>
  <si>
    <t>강북구</t>
  </si>
  <si>
    <t>4급</t>
  </si>
  <si>
    <t>자폐성</t>
  </si>
  <si>
    <t>합 계</t>
  </si>
  <si>
    <t>신 장</t>
  </si>
  <si>
    <t>도봉구</t>
  </si>
  <si>
    <t>심 장</t>
  </si>
  <si>
    <t>지체</t>
    <phoneticPr fontId="5" type="noConversion"/>
  </si>
  <si>
    <t>장애인 등급별 연도별 비교 현황</t>
  </si>
  <si>
    <t>2011</t>
  </si>
  <si>
    <t>2012</t>
  </si>
  <si>
    <t>2013</t>
  </si>
  <si>
    <t>2014</t>
    <phoneticPr fontId="5" type="noConversion"/>
  </si>
  <si>
    <t>※ 국민연금공단 장애유형 심사 전면도입 : 2010.10</t>
  </si>
  <si>
    <r>
      <rPr>
        <b/>
        <sz val="12"/>
        <color rgb="FF000000"/>
        <rFont val="돋움"/>
        <family val="3"/>
        <charset val="129"/>
      </rPr>
      <t>※</t>
    </r>
    <r>
      <rPr>
        <b/>
        <sz val="12"/>
        <color rgb="FF000000"/>
        <rFont val="Tahoma"/>
        <family val="2"/>
      </rPr>
      <t xml:space="preserve"> </t>
    </r>
    <r>
      <rPr>
        <b/>
        <sz val="12"/>
        <color rgb="FF000000"/>
        <rFont val="돋움"/>
        <family val="3"/>
        <charset val="129"/>
      </rPr>
      <t>의무적</t>
    </r>
    <r>
      <rPr>
        <b/>
        <sz val="12"/>
        <color rgb="FF000000"/>
        <rFont val="Tahoma"/>
        <family val="2"/>
      </rPr>
      <t xml:space="preserve"> </t>
    </r>
    <r>
      <rPr>
        <b/>
        <sz val="12"/>
        <color rgb="FF000000"/>
        <rFont val="돋움"/>
        <family val="3"/>
        <charset val="129"/>
      </rPr>
      <t>재판정</t>
    </r>
    <r>
      <rPr>
        <b/>
        <sz val="12"/>
        <color rgb="FF000000"/>
        <rFont val="Tahoma"/>
        <family val="2"/>
      </rPr>
      <t xml:space="preserve"> </t>
    </r>
    <r>
      <rPr>
        <b/>
        <sz val="12"/>
        <color rgb="FF000000"/>
        <rFont val="돋움"/>
        <family val="3"/>
        <charset val="129"/>
      </rPr>
      <t>전면시행</t>
    </r>
    <r>
      <rPr>
        <b/>
        <sz val="12"/>
        <color rgb="FF000000"/>
        <rFont val="Tahoma"/>
        <family val="2"/>
      </rPr>
      <t xml:space="preserve"> : 2011.4</t>
    </r>
    <phoneticPr fontId="5" type="noConversion"/>
  </si>
  <si>
    <r>
      <rPr>
        <b/>
        <sz val="10"/>
        <color rgb="FF000000"/>
        <rFont val="돋움"/>
        <family val="3"/>
        <charset val="129"/>
      </rPr>
      <t xml:space="preserve">여자
</t>
    </r>
    <r>
      <rPr>
        <b/>
        <sz val="10"/>
        <color rgb="FF000000"/>
        <rFont val="Tahoma"/>
        <family val="2"/>
      </rPr>
      <t>166,784</t>
    </r>
    <phoneticPr fontId="5" type="noConversion"/>
  </si>
  <si>
    <r>
      <rPr>
        <b/>
        <sz val="11"/>
        <color indexed="8"/>
        <rFont val="맑은 고딕"/>
        <family val="3"/>
        <charset val="129"/>
      </rPr>
      <t>지체</t>
    </r>
  </si>
  <si>
    <r>
      <rPr>
        <b/>
        <sz val="11"/>
        <color indexed="8"/>
        <rFont val="맑은 고딕"/>
        <family val="3"/>
        <charset val="129"/>
      </rPr>
      <t>시각</t>
    </r>
  </si>
  <si>
    <r>
      <rPr>
        <b/>
        <sz val="11"/>
        <color indexed="8"/>
        <rFont val="맑은 고딕"/>
        <family val="3"/>
        <charset val="129"/>
      </rPr>
      <t>청각</t>
    </r>
  </si>
  <si>
    <r>
      <rPr>
        <b/>
        <sz val="11"/>
        <color indexed="8"/>
        <rFont val="맑은 고딕"/>
        <family val="3"/>
        <charset val="129"/>
      </rPr>
      <t>언어</t>
    </r>
  </si>
  <si>
    <r>
      <rPr>
        <b/>
        <sz val="11"/>
        <color indexed="8"/>
        <rFont val="맑은 고딕"/>
        <family val="3"/>
        <charset val="129"/>
      </rPr>
      <t>지적</t>
    </r>
  </si>
  <si>
    <r>
      <rPr>
        <b/>
        <sz val="11"/>
        <color indexed="8"/>
        <rFont val="맑은 고딕"/>
        <family val="3"/>
        <charset val="129"/>
      </rPr>
      <t>뇌병변</t>
    </r>
  </si>
  <si>
    <r>
      <rPr>
        <b/>
        <sz val="11"/>
        <color indexed="8"/>
        <rFont val="맑은 고딕"/>
        <family val="3"/>
        <charset val="129"/>
      </rPr>
      <t>자폐성</t>
    </r>
  </si>
  <si>
    <r>
      <rPr>
        <b/>
        <sz val="11"/>
        <color indexed="8"/>
        <rFont val="맑은 고딕"/>
        <family val="3"/>
        <charset val="129"/>
      </rPr>
      <t>정신</t>
    </r>
  </si>
  <si>
    <r>
      <rPr>
        <b/>
        <sz val="11"/>
        <color indexed="8"/>
        <rFont val="맑은 고딕"/>
        <family val="3"/>
        <charset val="129"/>
      </rPr>
      <t>신장</t>
    </r>
  </si>
  <si>
    <r>
      <rPr>
        <b/>
        <sz val="11"/>
        <color indexed="8"/>
        <rFont val="맑은 고딕"/>
        <family val="3"/>
        <charset val="129"/>
      </rPr>
      <t>심장</t>
    </r>
  </si>
  <si>
    <r>
      <rPr>
        <b/>
        <sz val="11"/>
        <color indexed="8"/>
        <rFont val="맑은 고딕"/>
        <family val="3"/>
        <charset val="129"/>
      </rPr>
      <t>호흡기</t>
    </r>
  </si>
  <si>
    <r>
      <rPr>
        <b/>
        <sz val="11"/>
        <color indexed="8"/>
        <rFont val="맑은 고딕"/>
        <family val="3"/>
        <charset val="129"/>
      </rPr>
      <t>간</t>
    </r>
  </si>
  <si>
    <r>
      <rPr>
        <b/>
        <sz val="11"/>
        <color indexed="8"/>
        <rFont val="맑은 고딕"/>
        <family val="3"/>
        <charset val="129"/>
      </rPr>
      <t>안면</t>
    </r>
  </si>
  <si>
    <r>
      <rPr>
        <b/>
        <sz val="11"/>
        <color indexed="8"/>
        <rFont val="맑은 고딕"/>
        <family val="3"/>
        <charset val="129"/>
      </rPr>
      <t>장루</t>
    </r>
    <r>
      <rPr>
        <b/>
        <sz val="11"/>
        <color indexed="8"/>
        <rFont val="Tahoma"/>
        <family val="2"/>
      </rPr>
      <t>.</t>
    </r>
    <r>
      <rPr>
        <b/>
        <sz val="11"/>
        <color indexed="8"/>
        <rFont val="맑은 고딕"/>
        <family val="3"/>
        <charset val="129"/>
      </rPr>
      <t>요루</t>
    </r>
  </si>
  <si>
    <r>
      <rPr>
        <b/>
        <sz val="11"/>
        <color indexed="8"/>
        <rFont val="맑은 고딕"/>
        <family val="3"/>
        <charset val="129"/>
      </rPr>
      <t>간질</t>
    </r>
  </si>
  <si>
    <r>
      <rPr>
        <b/>
        <sz val="10"/>
        <color rgb="FF000000"/>
        <rFont val="돋움"/>
        <family val="3"/>
        <charset val="129"/>
      </rPr>
      <t xml:space="preserve">남자
</t>
    </r>
    <r>
      <rPr>
        <b/>
        <sz val="10"/>
        <color rgb="FF000000"/>
        <rFont val="Tahoma"/>
        <family val="2"/>
      </rPr>
      <t>232,124</t>
    </r>
    <phoneticPr fontId="5" type="noConversion"/>
  </si>
  <si>
    <r>
      <rPr>
        <b/>
        <sz val="11"/>
        <color rgb="FF000000"/>
        <rFont val="돋움"/>
        <family val="3"/>
        <charset val="129"/>
      </rPr>
      <t>합</t>
    </r>
    <r>
      <rPr>
        <b/>
        <sz val="11"/>
        <color rgb="FF000000"/>
        <rFont val="Tahoma"/>
        <family val="2"/>
      </rPr>
      <t xml:space="preserve">  </t>
    </r>
    <r>
      <rPr>
        <b/>
        <sz val="11"/>
        <color rgb="FF000000"/>
        <rFont val="돋움"/>
        <family val="3"/>
        <charset val="129"/>
      </rPr>
      <t>계</t>
    </r>
    <phoneticPr fontId="5" type="noConversion"/>
  </si>
  <si>
    <r>
      <t>2014</t>
    </r>
    <r>
      <rPr>
        <b/>
        <sz val="16"/>
        <color rgb="FF000000"/>
        <rFont val="돋움"/>
        <family val="3"/>
        <charset val="129"/>
      </rPr>
      <t>년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자치구별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장애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유형현황</t>
    </r>
    <r>
      <rPr>
        <b/>
        <sz val="16"/>
        <color rgb="FF000000"/>
        <rFont val="Tahoma"/>
        <family val="2"/>
      </rPr>
      <t/>
    </r>
    <phoneticPr fontId="5" type="noConversion"/>
  </si>
  <si>
    <r>
      <t>2014</t>
    </r>
    <r>
      <rPr>
        <b/>
        <sz val="16"/>
        <color rgb="FF000000"/>
        <rFont val="돋움"/>
        <family val="3"/>
        <charset val="129"/>
      </rPr>
      <t>년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장애인유형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및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등급별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현황</t>
    </r>
    <r>
      <rPr>
        <b/>
        <sz val="16"/>
        <color rgb="FF000000"/>
        <rFont val="Tahoma"/>
        <family val="2"/>
      </rPr>
      <t/>
    </r>
    <phoneticPr fontId="5" type="noConversion"/>
  </si>
  <si>
    <r>
      <t>2014</t>
    </r>
    <r>
      <rPr>
        <b/>
        <sz val="16"/>
        <color rgb="FF000000"/>
        <rFont val="돋움"/>
        <family val="3"/>
        <charset val="129"/>
      </rPr>
      <t>년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장애인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유형별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연령별</t>
    </r>
    <r>
      <rPr>
        <b/>
        <sz val="16"/>
        <color rgb="FF000000"/>
        <rFont val="Tahoma"/>
        <family val="2"/>
      </rPr>
      <t xml:space="preserve"> </t>
    </r>
    <r>
      <rPr>
        <b/>
        <sz val="16"/>
        <color rgb="FF000000"/>
        <rFont val="돋움"/>
        <family val="3"/>
        <charset val="129"/>
      </rPr>
      <t>현황</t>
    </r>
    <r>
      <rPr>
        <b/>
        <sz val="16"/>
        <color rgb="FF000000"/>
        <rFont val="Tahoma"/>
        <family val="2"/>
      </rPr>
      <t/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</si>
</sst>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"/>
  </numFmts>
  <fonts count="22" x14ac:knownFonts="1">
    <font>
      <sz val="11"/>
      <color rgb="FF000000"/>
      <name val="돋움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sz val="9"/>
      <color rgb="FF000000"/>
      <name val="Tahoma"/>
      <family val="2"/>
    </font>
    <font>
      <b/>
      <sz val="12"/>
      <color rgb="FF000000"/>
      <name val="Tahoma"/>
      <family val="2"/>
    </font>
    <font>
      <sz val="8"/>
      <name val="돋움"/>
      <family val="3"/>
      <charset val="129"/>
    </font>
    <font>
      <b/>
      <sz val="11"/>
      <color rgb="FF000000"/>
      <name val="돋움"/>
      <family val="3"/>
      <charset val="129"/>
    </font>
    <font>
      <b/>
      <sz val="16"/>
      <color rgb="FF000000"/>
      <name val="돋움"/>
      <family val="3"/>
      <charset val="129"/>
    </font>
    <font>
      <b/>
      <sz val="16"/>
      <color rgb="FF000000"/>
      <name val="Tahoma"/>
      <family val="2"/>
    </font>
    <font>
      <sz val="16"/>
      <color rgb="FF000000"/>
      <name val="Tahoma"/>
      <family val="2"/>
    </font>
    <font>
      <b/>
      <sz val="10"/>
      <color rgb="FF000000"/>
      <name val="Tahoma"/>
      <family val="2"/>
    </font>
    <font>
      <b/>
      <sz val="9"/>
      <color rgb="FF000000"/>
      <name val="Tahoma"/>
      <family val="2"/>
    </font>
    <font>
      <sz val="9"/>
      <color indexed="8"/>
      <name val="Tahoma"/>
      <family val="2"/>
    </font>
    <font>
      <sz val="7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b/>
      <sz val="18"/>
      <color rgb="FF000000"/>
      <name val="돋움"/>
      <family val="3"/>
      <charset val="129"/>
    </font>
    <font>
      <sz val="18"/>
      <color rgb="FF000000"/>
      <name val="돋움"/>
      <family val="3"/>
      <charset val="129"/>
    </font>
    <font>
      <sz val="11"/>
      <color rgb="FF000000"/>
      <name val="Tahoma"/>
      <family val="2"/>
    </font>
    <font>
      <b/>
      <sz val="12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b/>
      <sz val="11"/>
      <color indexed="8"/>
      <name val="Tahoma"/>
      <family val="2"/>
    </font>
    <font>
      <b/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164" fontId="3" fillId="0" borderId="2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3" fillId="0" borderId="17" xfId="0" applyNumberFormat="1" applyFont="1" applyFill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 wrapText="1"/>
    </xf>
    <xf numFmtId="164" fontId="12" fillId="0" borderId="26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164" fontId="14" fillId="0" borderId="28" xfId="0" applyNumberFormat="1" applyFont="1" applyBorder="1" applyAlignment="1">
      <alignment horizontal="right" vertical="center" wrapText="1"/>
    </xf>
    <xf numFmtId="164" fontId="12" fillId="3" borderId="25" xfId="0" applyNumberFormat="1" applyFont="1" applyFill="1" applyBorder="1" applyAlignment="1">
      <alignment horizontal="right" vertical="center" wrapText="1"/>
    </xf>
    <xf numFmtId="164" fontId="12" fillId="3" borderId="28" xfId="0" applyNumberFormat="1" applyFont="1" applyFill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164" fontId="12" fillId="3" borderId="26" xfId="0" applyNumberFormat="1" applyFont="1" applyFill="1" applyBorder="1" applyAlignment="1">
      <alignment horizontal="right" vertical="center" wrapText="1"/>
    </xf>
    <xf numFmtId="164" fontId="12" fillId="3" borderId="29" xfId="0" applyNumberFormat="1" applyFont="1" applyFill="1" applyBorder="1" applyAlignment="1">
      <alignment horizontal="right" vertical="center" wrapText="1"/>
    </xf>
    <xf numFmtId="164" fontId="12" fillId="3" borderId="27" xfId="0" applyNumberFormat="1" applyFont="1" applyFill="1" applyBorder="1" applyAlignment="1">
      <alignment horizontal="right" vertical="center" wrapText="1"/>
    </xf>
    <xf numFmtId="164" fontId="12" fillId="3" borderId="17" xfId="0" applyNumberFormat="1" applyFont="1" applyFill="1" applyBorder="1" applyAlignment="1">
      <alignment horizontal="right" vertical="center" wrapText="1"/>
    </xf>
    <xf numFmtId="49" fontId="1" fillId="4" borderId="9" xfId="0" applyNumberFormat="1" applyFont="1" applyFill="1" applyBorder="1" applyAlignment="1">
      <alignment horizontal="center" vertical="center" wrapText="1"/>
    </xf>
    <xf numFmtId="3" fontId="10" fillId="4" borderId="11" xfId="0" applyNumberFormat="1" applyFont="1" applyFill="1" applyBorder="1" applyAlignment="1">
      <alignment horizontal="right" vertical="center"/>
    </xf>
    <xf numFmtId="0" fontId="1" fillId="4" borderId="30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49" fontId="1" fillId="4" borderId="30" xfId="0" applyNumberFormat="1" applyFont="1" applyFill="1" applyBorder="1" applyAlignment="1">
      <alignment horizontal="center" vertical="center" wrapText="1"/>
    </xf>
    <xf numFmtId="0" fontId="1" fillId="4" borderId="31" xfId="0" applyNumberFormat="1" applyFont="1" applyFill="1" applyBorder="1" applyAlignment="1" applyProtection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5" xfId="0" applyNumberFormat="1" applyFont="1" applyFill="1" applyBorder="1" applyAlignment="1" applyProtection="1">
      <alignment horizontal="center" vertical="center" wrapText="1"/>
    </xf>
    <xf numFmtId="3" fontId="10" fillId="4" borderId="14" xfId="0" applyNumberFormat="1" applyFont="1" applyFill="1" applyBorder="1" applyAlignment="1">
      <alignment horizontal="right" vertical="center"/>
    </xf>
    <xf numFmtId="0" fontId="10" fillId="4" borderId="5" xfId="0" applyNumberFormat="1" applyFont="1" applyFill="1" applyBorder="1" applyAlignment="1" applyProtection="1">
      <alignment horizontal="center" vertical="center"/>
    </xf>
    <xf numFmtId="0" fontId="10" fillId="4" borderId="6" xfId="0" applyNumberFormat="1" applyFont="1" applyFill="1" applyBorder="1" applyAlignment="1" applyProtection="1">
      <alignment horizontal="center" vertical="center"/>
    </xf>
    <xf numFmtId="3" fontId="10" fillId="4" borderId="15" xfId="0" applyNumberFormat="1" applyFont="1" applyFill="1" applyBorder="1" applyAlignment="1">
      <alignment horizontal="right" vertical="center"/>
    </xf>
    <xf numFmtId="49" fontId="1" fillId="4" borderId="10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3" fontId="1" fillId="4" borderId="11" xfId="0" applyNumberFormat="1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3" fontId="1" fillId="4" borderId="11" xfId="0" applyNumberFormat="1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3" fontId="1" fillId="4" borderId="15" xfId="0" applyNumberFormat="1" applyFont="1" applyFill="1" applyBorder="1">
      <alignment vertical="center"/>
    </xf>
    <xf numFmtId="3" fontId="1" fillId="4" borderId="14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49" fontId="10" fillId="4" borderId="7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 applyProtection="1">
      <alignment horizontal="center" vertical="center" wrapText="1"/>
    </xf>
    <xf numFmtId="164" fontId="1" fillId="4" borderId="11" xfId="0" applyNumberFormat="1" applyFont="1" applyFill="1" applyBorder="1" applyAlignment="1">
      <alignment horizontal="right" vertical="center" wrapText="1"/>
    </xf>
    <xf numFmtId="49" fontId="1" fillId="4" borderId="6" xfId="0" applyNumberFormat="1" applyFont="1" applyFill="1" applyBorder="1" applyAlignment="1" applyProtection="1">
      <alignment horizontal="center" vertical="center" wrapText="1"/>
    </xf>
    <xf numFmtId="164" fontId="1" fillId="4" borderId="15" xfId="0" applyNumberFormat="1" applyFont="1" applyFill="1" applyBorder="1" applyAlignment="1">
      <alignment horizontal="right" vertical="center" wrapText="1"/>
    </xf>
    <xf numFmtId="164" fontId="17" fillId="3" borderId="34" xfId="0" applyNumberFormat="1" applyFont="1" applyFill="1" applyBorder="1" applyAlignment="1">
      <alignment horizontal="right" vertical="center" wrapText="1"/>
    </xf>
    <xf numFmtId="164" fontId="17" fillId="3" borderId="35" xfId="0" applyNumberFormat="1" applyFont="1" applyFill="1" applyBorder="1" applyAlignment="1">
      <alignment horizontal="right" vertical="center" wrapText="1"/>
    </xf>
    <xf numFmtId="164" fontId="17" fillId="3" borderId="11" xfId="0" applyNumberFormat="1" applyFont="1" applyFill="1" applyBorder="1" applyAlignment="1">
      <alignment horizontal="right" vertical="center" wrapText="1"/>
    </xf>
    <xf numFmtId="164" fontId="17" fillId="3" borderId="14" xfId="0" applyNumberFormat="1" applyFont="1" applyFill="1" applyBorder="1" applyAlignment="1">
      <alignment horizontal="right" vertical="center" wrapText="1"/>
    </xf>
    <xf numFmtId="164" fontId="17" fillId="3" borderId="4" xfId="0" applyNumberFormat="1" applyFont="1" applyFill="1" applyBorder="1" applyAlignment="1">
      <alignment horizontal="right" vertical="center" wrapText="1"/>
    </xf>
    <xf numFmtId="164" fontId="17" fillId="3" borderId="17" xfId="0" applyNumberFormat="1" applyFont="1" applyFill="1" applyBorder="1" applyAlignment="1">
      <alignment horizontal="right" vertical="center" wrapText="1"/>
    </xf>
    <xf numFmtId="49" fontId="20" fillId="4" borderId="36" xfId="0" applyNumberFormat="1" applyFont="1" applyFill="1" applyBorder="1" applyAlignment="1">
      <alignment horizontal="center" vertical="center" wrapText="1"/>
    </xf>
    <xf numFmtId="49" fontId="20" fillId="4" borderId="37" xfId="0" applyNumberFormat="1" applyFont="1" applyFill="1" applyBorder="1" applyAlignment="1">
      <alignment horizontal="center" vertical="center" wrapText="1"/>
    </xf>
    <xf numFmtId="164" fontId="10" fillId="4" borderId="46" xfId="0" applyNumberFormat="1" applyFont="1" applyFill="1" applyBorder="1" applyAlignment="1">
      <alignment horizontal="center" vertical="center" wrapText="1"/>
    </xf>
    <xf numFmtId="164" fontId="10" fillId="4" borderId="47" xfId="0" applyNumberFormat="1" applyFont="1" applyFill="1" applyBorder="1" applyAlignment="1">
      <alignment horizontal="center" vertical="center" wrapText="1"/>
    </xf>
    <xf numFmtId="49" fontId="10" fillId="4" borderId="5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3" fontId="1" fillId="4" borderId="30" xfId="0" applyNumberFormat="1" applyFont="1" applyFill="1" applyBorder="1">
      <alignment vertical="center"/>
    </xf>
    <xf numFmtId="3" fontId="1" fillId="4" borderId="11" xfId="0" applyNumberFormat="1" applyFont="1" applyFill="1" applyBorder="1" applyAlignment="1">
      <alignment horizontal="center" vertical="center"/>
    </xf>
    <xf numFmtId="0" fontId="8" fillId="2" borderId="18" xfId="0" applyNumberFormat="1" applyFont="1" applyFill="1" applyBorder="1" applyAlignment="1" applyProtection="1">
      <alignment horizontal="center" vertical="center"/>
    </xf>
    <xf numFmtId="0" fontId="9" fillId="2" borderId="19" xfId="0" applyNumberFormat="1" applyFont="1" applyFill="1" applyBorder="1" applyAlignment="1" applyProtection="1">
      <alignment horizontal="center" vertical="center"/>
    </xf>
    <xf numFmtId="0" fontId="9" fillId="2" borderId="16" xfId="0" applyNumberFormat="1" applyFont="1" applyFill="1" applyBorder="1" applyAlignment="1" applyProtection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 wrapText="1"/>
    </xf>
    <xf numFmtId="164" fontId="11" fillId="4" borderId="15" xfId="0" applyNumberFormat="1" applyFon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center" vertical="center" wrapText="1"/>
    </xf>
    <xf numFmtId="49" fontId="10" fillId="4" borderId="48" xfId="0" applyNumberFormat="1" applyFont="1" applyFill="1" applyBorder="1" applyAlignment="1" applyProtection="1">
      <alignment horizontal="center" vertical="center" wrapText="1"/>
    </xf>
    <xf numFmtId="49" fontId="10" fillId="4" borderId="49" xfId="0" applyNumberFormat="1" applyFont="1" applyFill="1" applyBorder="1" applyAlignment="1" applyProtection="1">
      <alignment horizontal="center" vertical="center" wrapText="1"/>
    </xf>
    <xf numFmtId="49" fontId="10" fillId="4" borderId="50" xfId="0" applyNumberFormat="1" applyFont="1" applyFill="1" applyBorder="1" applyAlignment="1" applyProtection="1">
      <alignment horizontal="center" vertical="center" wrapText="1"/>
    </xf>
    <xf numFmtId="164" fontId="11" fillId="4" borderId="5" xfId="0" applyNumberFormat="1" applyFont="1" applyFill="1" applyBorder="1" applyAlignment="1">
      <alignment horizontal="center" vertical="center" wrapText="1"/>
    </xf>
    <xf numFmtId="164" fontId="11" fillId="4" borderId="6" xfId="0" applyNumberFormat="1" applyFont="1" applyFill="1" applyBorder="1" applyAlignment="1">
      <alignment horizontal="center" vertical="center" wrapText="1"/>
    </xf>
    <xf numFmtId="0" fontId="8" fillId="2" borderId="19" xfId="0" applyNumberFormat="1" applyFont="1" applyFill="1" applyBorder="1" applyAlignment="1" applyProtection="1">
      <alignment horizontal="center" vertical="center"/>
    </xf>
    <xf numFmtId="0" fontId="8" fillId="2" borderId="16" xfId="0" applyNumberFormat="1" applyFont="1" applyFill="1" applyBorder="1" applyAlignment="1" applyProtection="1">
      <alignment horizontal="center" vertical="center"/>
    </xf>
    <xf numFmtId="49" fontId="10" fillId="4" borderId="51" xfId="0" applyNumberFormat="1" applyFont="1" applyFill="1" applyBorder="1" applyAlignment="1" applyProtection="1">
      <alignment horizontal="center" vertical="center" wrapText="1"/>
    </xf>
    <xf numFmtId="49" fontId="10" fillId="4" borderId="21" xfId="0" applyNumberFormat="1" applyFont="1" applyFill="1" applyBorder="1" applyAlignment="1" applyProtection="1">
      <alignment horizontal="center" vertical="center" wrapText="1"/>
    </xf>
    <xf numFmtId="49" fontId="10" fillId="4" borderId="9" xfId="0" applyNumberFormat="1" applyFont="1" applyFill="1" applyBorder="1" applyAlignment="1" applyProtection="1">
      <alignment horizontal="center" vertical="center" wrapText="1"/>
    </xf>
    <xf numFmtId="49" fontId="10" fillId="4" borderId="22" xfId="0" applyNumberFormat="1" applyFont="1" applyFill="1" applyBorder="1" applyAlignment="1" applyProtection="1">
      <alignment horizontal="center" vertical="center" wrapText="1"/>
    </xf>
    <xf numFmtId="49" fontId="10" fillId="4" borderId="10" xfId="0" applyNumberFormat="1" applyFont="1" applyFill="1" applyBorder="1" applyAlignment="1" applyProtection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1" fillId="4" borderId="10" xfId="0" applyNumberFormat="1" applyFont="1" applyFill="1" applyBorder="1" applyAlignment="1">
      <alignment horizontal="center" vertical="center" wrapText="1"/>
    </xf>
    <xf numFmtId="49" fontId="1" fillId="4" borderId="44" xfId="0" applyNumberFormat="1" applyFont="1" applyFill="1" applyBorder="1" applyAlignment="1">
      <alignment horizontal="center" vertical="center" wrapText="1"/>
    </xf>
    <xf numFmtId="49" fontId="1" fillId="4" borderId="45" xfId="0" applyNumberFormat="1" applyFont="1" applyFill="1" applyBorder="1" applyAlignment="1">
      <alignment horizontal="center" vertical="center" wrapText="1"/>
    </xf>
    <xf numFmtId="164" fontId="10" fillId="4" borderId="38" xfId="0" applyNumberFormat="1" applyFont="1" applyFill="1" applyBorder="1" applyAlignment="1">
      <alignment horizontal="center" vertical="center" wrapText="1"/>
    </xf>
    <xf numFmtId="164" fontId="10" fillId="4" borderId="40" xfId="0" applyNumberFormat="1" applyFont="1" applyFill="1" applyBorder="1" applyAlignment="1">
      <alignment horizontal="center" vertical="center" wrapText="1"/>
    </xf>
    <xf numFmtId="164" fontId="10" fillId="4" borderId="39" xfId="0" applyNumberFormat="1" applyFont="1" applyFill="1" applyBorder="1" applyAlignment="1">
      <alignment horizontal="center" vertical="center" wrapText="1"/>
    </xf>
    <xf numFmtId="164" fontId="10" fillId="4" borderId="12" xfId="0" applyNumberFormat="1" applyFont="1" applyFill="1" applyBorder="1" applyAlignment="1">
      <alignment horizontal="center" vertical="center" wrapText="1"/>
    </xf>
    <xf numFmtId="164" fontId="10" fillId="4" borderId="41" xfId="0" applyNumberFormat="1" applyFont="1" applyFill="1" applyBorder="1" applyAlignment="1">
      <alignment horizontal="center" vertical="center" wrapText="1"/>
    </xf>
    <xf numFmtId="164" fontId="10" fillId="4" borderId="42" xfId="0" applyNumberFormat="1" applyFont="1" applyFill="1" applyBorder="1" applyAlignment="1">
      <alignment horizontal="center" vertical="center" wrapText="1"/>
    </xf>
    <xf numFmtId="164" fontId="11" fillId="4" borderId="14" xfId="0" applyNumberFormat="1" applyFont="1" applyFill="1" applyBorder="1" applyAlignment="1">
      <alignment horizontal="center" vertical="center" wrapText="1"/>
    </xf>
    <xf numFmtId="164" fontId="11" fillId="4" borderId="43" xfId="0" applyNumberFormat="1" applyFont="1" applyFill="1" applyBorder="1" applyAlignment="1">
      <alignment horizontal="center" vertical="center" wrapText="1"/>
    </xf>
    <xf numFmtId="49" fontId="4" fillId="4" borderId="23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49" fontId="4" fillId="4" borderId="24" xfId="0" applyNumberFormat="1" applyFont="1" applyFill="1" applyBorder="1" applyAlignment="1" applyProtection="1">
      <alignment horizontal="center" vertical="center" wrapText="1"/>
    </xf>
    <xf numFmtId="49" fontId="4" fillId="4" borderId="5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5" fillId="2" borderId="33" xfId="0" applyNumberFormat="1" applyFont="1" applyFill="1" applyBorder="1" applyAlignment="1" applyProtection="1">
      <alignment horizontal="center" vertical="center"/>
    </xf>
    <xf numFmtId="0" fontId="16" fillId="2" borderId="19" xfId="0" applyNumberFormat="1" applyFont="1" applyFill="1" applyBorder="1" applyAlignment="1" applyProtection="1">
      <alignment horizontal="center" vertical="center"/>
    </xf>
    <xf numFmtId="0" fontId="16" fillId="2" borderId="16" xfId="0" applyNumberFormat="1" applyFont="1" applyFill="1" applyBorder="1" applyAlignment="1" applyProtection="1">
      <alignment horizontal="center" vertical="center"/>
    </xf>
    <xf numFmtId="49" fontId="10" fillId="4" borderId="20" xfId="0" applyNumberFormat="1" applyFont="1" applyFill="1" applyBorder="1" applyAlignment="1" applyProtection="1">
      <alignment horizontal="center" vertical="center" wrapText="1"/>
    </xf>
    <xf numFmtId="49" fontId="10" fillId="4" borderId="5" xfId="0" applyNumberFormat="1" applyFont="1" applyFill="1" applyBorder="1" applyAlignment="1" applyProtection="1">
      <alignment horizontal="center" vertical="center" wrapText="1"/>
    </xf>
    <xf numFmtId="49" fontId="11" fillId="4" borderId="9" xfId="0" applyNumberFormat="1" applyFont="1" applyFill="1" applyBorder="1" applyAlignment="1">
      <alignment horizontal="center" vertical="center" wrapText="1"/>
    </xf>
    <xf numFmtId="0" fontId="1" fillId="4" borderId="11" xfId="0" applyNumberFormat="1" applyFont="1" applyFill="1" applyBorder="1" applyAlignment="1">
      <alignment vertical="center"/>
    </xf>
    <xf numFmtId="49" fontId="10" fillId="4" borderId="9" xfId="0" applyNumberFormat="1" applyFont="1" applyFill="1" applyBorder="1" applyAlignment="1">
      <alignment horizontal="center" vertical="center" wrapText="1"/>
    </xf>
    <xf numFmtId="0" fontId="1" fillId="4" borderId="9" xfId="0" applyNumberFormat="1" applyFont="1" applyFill="1" applyBorder="1" applyAlignment="1">
      <alignment vertical="center"/>
    </xf>
    <xf numFmtId="0" fontId="1" fillId="4" borderId="10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1"/>
  <sheetViews>
    <sheetView tabSelected="1" zoomScaleNormal="100" workbookViewId="0">
      <pane ySplit="4" topLeftCell="A5" activePane="bottomLeft" state="frozen"/>
      <selection pane="bottomLeft" activeCell="S25" sqref="S25"/>
    </sheetView>
  </sheetViews>
  <sheetFormatPr defaultRowHeight="14" x14ac:dyDescent="0.25"/>
  <cols>
    <col min="1" max="1" width="0.33203125" customWidth="1"/>
    <col min="2" max="2" width="8.75" customWidth="1"/>
    <col min="3" max="4" width="8.6640625" customWidth="1"/>
    <col min="5" max="16" width="7.75" customWidth="1"/>
    <col min="17" max="17" width="8.6640625" customWidth="1"/>
    <col min="18" max="18" width="7.75" customWidth="1"/>
  </cols>
  <sheetData>
    <row r="1" spans="2:18" ht="1.5" customHeight="1" thickBot="1" x14ac:dyDescent="0.3"/>
    <row r="2" spans="2:18" ht="34.5" customHeight="1" thickBot="1" x14ac:dyDescent="0.3">
      <c r="B2" s="65" t="s">
        <v>100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2:18" ht="25" customHeight="1" x14ac:dyDescent="0.25">
      <c r="B3" s="26" t="s">
        <v>46</v>
      </c>
      <c r="C3" s="23" t="s">
        <v>8</v>
      </c>
      <c r="D3" s="24" t="s">
        <v>74</v>
      </c>
      <c r="E3" s="23" t="s">
        <v>3</v>
      </c>
      <c r="F3" s="23" t="s">
        <v>2</v>
      </c>
      <c r="G3" s="23" t="s">
        <v>6</v>
      </c>
      <c r="H3" s="23" t="s">
        <v>14</v>
      </c>
      <c r="I3" s="23" t="s">
        <v>33</v>
      </c>
      <c r="J3" s="23" t="s">
        <v>69</v>
      </c>
      <c r="K3" s="23" t="s">
        <v>13</v>
      </c>
      <c r="L3" s="23" t="s">
        <v>5</v>
      </c>
      <c r="M3" s="23" t="s">
        <v>10</v>
      </c>
      <c r="N3" s="23" t="s">
        <v>9</v>
      </c>
      <c r="O3" s="23" t="s">
        <v>4</v>
      </c>
      <c r="P3" s="23" t="s">
        <v>7</v>
      </c>
      <c r="Q3" s="25" t="s">
        <v>20</v>
      </c>
      <c r="R3" s="27" t="s">
        <v>11</v>
      </c>
    </row>
    <row r="4" spans="2:18" ht="33.75" customHeight="1" x14ac:dyDescent="0.25">
      <c r="B4" s="28" t="s">
        <v>31</v>
      </c>
      <c r="C4" s="22">
        <f t="shared" ref="C4:R4" si="0">SUM(C5:C29)</f>
        <v>398908</v>
      </c>
      <c r="D4" s="22">
        <f t="shared" si="0"/>
        <v>199943</v>
      </c>
      <c r="E4" s="22">
        <f t="shared" si="0"/>
        <v>42731</v>
      </c>
      <c r="F4" s="22">
        <f t="shared" si="0"/>
        <v>40518</v>
      </c>
      <c r="G4" s="22">
        <f t="shared" si="0"/>
        <v>2928</v>
      </c>
      <c r="H4" s="22">
        <f t="shared" si="0"/>
        <v>24342</v>
      </c>
      <c r="I4" s="22">
        <f t="shared" si="0"/>
        <v>43594</v>
      </c>
      <c r="J4" s="22">
        <f t="shared" si="0"/>
        <v>4466</v>
      </c>
      <c r="K4" s="22">
        <f t="shared" si="0"/>
        <v>15728</v>
      </c>
      <c r="L4" s="22">
        <f t="shared" si="0"/>
        <v>14340</v>
      </c>
      <c r="M4" s="22">
        <f t="shared" si="0"/>
        <v>1491</v>
      </c>
      <c r="N4" s="22">
        <f t="shared" si="0"/>
        <v>2211</v>
      </c>
      <c r="O4" s="22">
        <f t="shared" si="0"/>
        <v>2099</v>
      </c>
      <c r="P4" s="22">
        <f t="shared" si="0"/>
        <v>431</v>
      </c>
      <c r="Q4" s="22">
        <f t="shared" si="0"/>
        <v>2783</v>
      </c>
      <c r="R4" s="29">
        <f t="shared" si="0"/>
        <v>1303</v>
      </c>
    </row>
    <row r="5" spans="2:18" ht="19" customHeight="1" x14ac:dyDescent="0.25">
      <c r="B5" s="30" t="s">
        <v>36</v>
      </c>
      <c r="C5" s="22">
        <f t="shared" ref="C5:C29" si="1">SUM(D5:R5)</f>
        <v>6402</v>
      </c>
      <c r="D5" s="8">
        <v>3181</v>
      </c>
      <c r="E5" s="8">
        <v>783</v>
      </c>
      <c r="F5" s="8">
        <v>650</v>
      </c>
      <c r="G5" s="8">
        <v>52</v>
      </c>
      <c r="H5" s="8">
        <v>350</v>
      </c>
      <c r="I5" s="8">
        <v>694</v>
      </c>
      <c r="J5" s="8">
        <v>86</v>
      </c>
      <c r="K5" s="8">
        <v>254</v>
      </c>
      <c r="L5" s="8">
        <v>211</v>
      </c>
      <c r="M5" s="8">
        <v>23</v>
      </c>
      <c r="N5" s="8">
        <v>23</v>
      </c>
      <c r="O5" s="8">
        <v>41</v>
      </c>
      <c r="P5" s="8">
        <v>4</v>
      </c>
      <c r="Q5" s="8">
        <v>38</v>
      </c>
      <c r="R5" s="9">
        <v>12</v>
      </c>
    </row>
    <row r="6" spans="2:18" ht="19" customHeight="1" x14ac:dyDescent="0.25">
      <c r="B6" s="30" t="s">
        <v>43</v>
      </c>
      <c r="C6" s="22">
        <f t="shared" si="1"/>
        <v>5954</v>
      </c>
      <c r="D6" s="12">
        <v>3040</v>
      </c>
      <c r="E6" s="13">
        <v>718</v>
      </c>
      <c r="F6" s="13">
        <v>582</v>
      </c>
      <c r="G6" s="13">
        <v>32</v>
      </c>
      <c r="H6" s="13">
        <v>321</v>
      </c>
      <c r="I6" s="13">
        <v>632</v>
      </c>
      <c r="J6" s="13">
        <v>50</v>
      </c>
      <c r="K6" s="13">
        <v>227</v>
      </c>
      <c r="L6" s="13">
        <v>196</v>
      </c>
      <c r="M6" s="13">
        <v>20</v>
      </c>
      <c r="N6" s="13">
        <v>32</v>
      </c>
      <c r="O6" s="13">
        <v>29</v>
      </c>
      <c r="P6" s="13">
        <v>6</v>
      </c>
      <c r="Q6" s="13">
        <v>39</v>
      </c>
      <c r="R6" s="16">
        <v>30</v>
      </c>
    </row>
    <row r="7" spans="2:18" ht="19" customHeight="1" x14ac:dyDescent="0.25">
      <c r="B7" s="30" t="s">
        <v>40</v>
      </c>
      <c r="C7" s="22">
        <f t="shared" si="1"/>
        <v>8638</v>
      </c>
      <c r="D7" s="14">
        <v>4317</v>
      </c>
      <c r="E7" s="14">
        <v>1035</v>
      </c>
      <c r="F7" s="14">
        <v>918</v>
      </c>
      <c r="G7" s="14">
        <v>66</v>
      </c>
      <c r="H7" s="14">
        <v>481</v>
      </c>
      <c r="I7" s="14">
        <v>939</v>
      </c>
      <c r="J7" s="14">
        <v>76</v>
      </c>
      <c r="K7" s="14">
        <v>305</v>
      </c>
      <c r="L7" s="14">
        <v>288</v>
      </c>
      <c r="M7" s="14">
        <v>25</v>
      </c>
      <c r="N7" s="14">
        <v>52</v>
      </c>
      <c r="O7" s="14">
        <v>44</v>
      </c>
      <c r="P7" s="14">
        <v>11</v>
      </c>
      <c r="Q7" s="14">
        <v>60</v>
      </c>
      <c r="R7" s="17">
        <v>21</v>
      </c>
    </row>
    <row r="8" spans="2:18" ht="19" customHeight="1" x14ac:dyDescent="0.25">
      <c r="B8" s="30" t="s">
        <v>50</v>
      </c>
      <c r="C8" s="22">
        <f t="shared" si="1"/>
        <v>11849</v>
      </c>
      <c r="D8" s="14">
        <v>6212</v>
      </c>
      <c r="E8" s="14">
        <v>1209</v>
      </c>
      <c r="F8" s="14">
        <v>1182</v>
      </c>
      <c r="G8" s="14">
        <v>96</v>
      </c>
      <c r="H8" s="14">
        <v>618</v>
      </c>
      <c r="I8" s="14">
        <v>1265</v>
      </c>
      <c r="J8" s="14">
        <v>119</v>
      </c>
      <c r="K8" s="14">
        <v>417</v>
      </c>
      <c r="L8" s="14">
        <v>392</v>
      </c>
      <c r="M8" s="14">
        <v>51</v>
      </c>
      <c r="N8" s="14">
        <v>81</v>
      </c>
      <c r="O8" s="14">
        <v>68</v>
      </c>
      <c r="P8" s="14">
        <v>14</v>
      </c>
      <c r="Q8" s="14">
        <v>87</v>
      </c>
      <c r="R8" s="17">
        <v>38</v>
      </c>
    </row>
    <row r="9" spans="2:18" ht="19" customHeight="1" x14ac:dyDescent="0.25">
      <c r="B9" s="30" t="s">
        <v>47</v>
      </c>
      <c r="C9" s="22">
        <f t="shared" si="1"/>
        <v>12660</v>
      </c>
      <c r="D9" s="14">
        <v>6449</v>
      </c>
      <c r="E9" s="14">
        <v>1348</v>
      </c>
      <c r="F9" s="14">
        <v>1259</v>
      </c>
      <c r="G9" s="14">
        <v>80</v>
      </c>
      <c r="H9" s="14">
        <v>749</v>
      </c>
      <c r="I9" s="14">
        <v>1337</v>
      </c>
      <c r="J9" s="14">
        <v>127</v>
      </c>
      <c r="K9" s="14">
        <v>491</v>
      </c>
      <c r="L9" s="14">
        <v>489</v>
      </c>
      <c r="M9" s="14">
        <v>43</v>
      </c>
      <c r="N9" s="14">
        <v>56</v>
      </c>
      <c r="O9" s="14">
        <v>64</v>
      </c>
      <c r="P9" s="14">
        <v>9</v>
      </c>
      <c r="Q9" s="14">
        <v>101</v>
      </c>
      <c r="R9" s="17">
        <v>58</v>
      </c>
    </row>
    <row r="10" spans="2:18" ht="19" customHeight="1" x14ac:dyDescent="0.25">
      <c r="B10" s="30" t="s">
        <v>22</v>
      </c>
      <c r="C10" s="22">
        <f t="shared" si="1"/>
        <v>16317</v>
      </c>
      <c r="D10" s="14">
        <v>8628</v>
      </c>
      <c r="E10" s="14">
        <v>1679</v>
      </c>
      <c r="F10" s="14">
        <v>1606</v>
      </c>
      <c r="G10" s="14">
        <v>107</v>
      </c>
      <c r="H10" s="14">
        <v>819</v>
      </c>
      <c r="I10" s="14">
        <v>1743</v>
      </c>
      <c r="J10" s="14">
        <v>114</v>
      </c>
      <c r="K10" s="14">
        <v>634</v>
      </c>
      <c r="L10" s="14">
        <v>562</v>
      </c>
      <c r="M10" s="14">
        <v>73</v>
      </c>
      <c r="N10" s="14">
        <v>90</v>
      </c>
      <c r="O10" s="14">
        <v>76</v>
      </c>
      <c r="P10" s="14">
        <v>20</v>
      </c>
      <c r="Q10" s="14">
        <v>106</v>
      </c>
      <c r="R10" s="17">
        <v>60</v>
      </c>
    </row>
    <row r="11" spans="2:18" ht="19" customHeight="1" x14ac:dyDescent="0.25">
      <c r="B11" s="30" t="s">
        <v>60</v>
      </c>
      <c r="C11" s="22">
        <f t="shared" si="1"/>
        <v>20252</v>
      </c>
      <c r="D11" s="14">
        <v>10889</v>
      </c>
      <c r="E11" s="14">
        <v>2032</v>
      </c>
      <c r="F11" s="14">
        <v>1839</v>
      </c>
      <c r="G11" s="14">
        <v>136</v>
      </c>
      <c r="H11" s="14">
        <v>1160</v>
      </c>
      <c r="I11" s="14">
        <v>2059</v>
      </c>
      <c r="J11" s="14">
        <v>163</v>
      </c>
      <c r="K11" s="14">
        <v>835</v>
      </c>
      <c r="L11" s="14">
        <v>618</v>
      </c>
      <c r="M11" s="14">
        <v>74</v>
      </c>
      <c r="N11" s="14">
        <v>110</v>
      </c>
      <c r="O11" s="14">
        <v>88</v>
      </c>
      <c r="P11" s="14">
        <v>24</v>
      </c>
      <c r="Q11" s="14">
        <v>141</v>
      </c>
      <c r="R11" s="17">
        <v>84</v>
      </c>
    </row>
    <row r="12" spans="2:18" ht="19" customHeight="1" x14ac:dyDescent="0.25">
      <c r="B12" s="30" t="s">
        <v>34</v>
      </c>
      <c r="C12" s="22">
        <f t="shared" si="1"/>
        <v>18615</v>
      </c>
      <c r="D12" s="14">
        <v>9560</v>
      </c>
      <c r="E12" s="14">
        <v>2024</v>
      </c>
      <c r="F12" s="14">
        <v>1899</v>
      </c>
      <c r="G12" s="14">
        <v>161</v>
      </c>
      <c r="H12" s="14">
        <v>981</v>
      </c>
      <c r="I12" s="14">
        <v>2063</v>
      </c>
      <c r="J12" s="14">
        <v>146</v>
      </c>
      <c r="K12" s="14">
        <v>660</v>
      </c>
      <c r="L12" s="14">
        <v>667</v>
      </c>
      <c r="M12" s="14">
        <v>57</v>
      </c>
      <c r="N12" s="14">
        <v>93</v>
      </c>
      <c r="O12" s="14">
        <v>91</v>
      </c>
      <c r="P12" s="14">
        <v>18</v>
      </c>
      <c r="Q12" s="14">
        <v>139</v>
      </c>
      <c r="R12" s="17">
        <v>56</v>
      </c>
    </row>
    <row r="13" spans="2:18" ht="19" customHeight="1" x14ac:dyDescent="0.25">
      <c r="B13" s="30" t="s">
        <v>67</v>
      </c>
      <c r="C13" s="22">
        <f t="shared" si="1"/>
        <v>17357</v>
      </c>
      <c r="D13" s="14">
        <v>8669</v>
      </c>
      <c r="E13" s="14">
        <v>2022</v>
      </c>
      <c r="F13" s="14">
        <v>1837</v>
      </c>
      <c r="G13" s="14">
        <v>121</v>
      </c>
      <c r="H13" s="14">
        <v>1025</v>
      </c>
      <c r="I13" s="14">
        <v>1872</v>
      </c>
      <c r="J13" s="14">
        <v>120</v>
      </c>
      <c r="K13" s="14">
        <v>668</v>
      </c>
      <c r="L13" s="14">
        <v>610</v>
      </c>
      <c r="M13" s="14">
        <v>36</v>
      </c>
      <c r="N13" s="14">
        <v>115</v>
      </c>
      <c r="O13" s="14">
        <v>69</v>
      </c>
      <c r="P13" s="14">
        <v>14</v>
      </c>
      <c r="Q13" s="14">
        <v>125</v>
      </c>
      <c r="R13" s="17">
        <v>54</v>
      </c>
    </row>
    <row r="14" spans="2:18" ht="19" customHeight="1" x14ac:dyDescent="0.25">
      <c r="B14" s="30" t="s">
        <v>72</v>
      </c>
      <c r="C14" s="22">
        <f t="shared" si="1"/>
        <v>14863</v>
      </c>
      <c r="D14" s="14">
        <v>7371</v>
      </c>
      <c r="E14" s="14">
        <v>1623</v>
      </c>
      <c r="F14" s="14">
        <v>1518</v>
      </c>
      <c r="G14" s="14">
        <v>87</v>
      </c>
      <c r="H14" s="14">
        <v>928</v>
      </c>
      <c r="I14" s="14">
        <v>1724</v>
      </c>
      <c r="J14" s="14">
        <v>119</v>
      </c>
      <c r="K14" s="14">
        <v>565</v>
      </c>
      <c r="L14" s="14">
        <v>521</v>
      </c>
      <c r="M14" s="14">
        <v>56</v>
      </c>
      <c r="N14" s="14">
        <v>83</v>
      </c>
      <c r="O14" s="14">
        <v>89</v>
      </c>
      <c r="P14" s="14">
        <v>25</v>
      </c>
      <c r="Q14" s="14">
        <v>125</v>
      </c>
      <c r="R14" s="17">
        <v>29</v>
      </c>
    </row>
    <row r="15" spans="2:18" ht="19" customHeight="1" x14ac:dyDescent="0.25">
      <c r="B15" s="30" t="s">
        <v>57</v>
      </c>
      <c r="C15" s="22">
        <f t="shared" si="1"/>
        <v>27739</v>
      </c>
      <c r="D15" s="14">
        <v>13541</v>
      </c>
      <c r="E15" s="14">
        <v>2823</v>
      </c>
      <c r="F15" s="14">
        <v>2758</v>
      </c>
      <c r="G15" s="14">
        <v>212</v>
      </c>
      <c r="H15" s="14">
        <v>1995</v>
      </c>
      <c r="I15" s="14">
        <v>3115</v>
      </c>
      <c r="J15" s="14">
        <v>286</v>
      </c>
      <c r="K15" s="14">
        <v>1388</v>
      </c>
      <c r="L15" s="14">
        <v>942</v>
      </c>
      <c r="M15" s="14">
        <v>122</v>
      </c>
      <c r="N15" s="14">
        <v>162</v>
      </c>
      <c r="O15" s="14">
        <v>82</v>
      </c>
      <c r="P15" s="14">
        <v>32</v>
      </c>
      <c r="Q15" s="14">
        <v>183</v>
      </c>
      <c r="R15" s="17">
        <v>98</v>
      </c>
    </row>
    <row r="16" spans="2:18" ht="19" customHeight="1" x14ac:dyDescent="0.25">
      <c r="B16" s="30" t="s">
        <v>56</v>
      </c>
      <c r="C16" s="22">
        <f t="shared" si="1"/>
        <v>21504</v>
      </c>
      <c r="D16" s="14">
        <v>10079</v>
      </c>
      <c r="E16" s="14">
        <v>2339</v>
      </c>
      <c r="F16" s="14">
        <v>2241</v>
      </c>
      <c r="G16" s="14">
        <v>169</v>
      </c>
      <c r="H16" s="14">
        <v>1678</v>
      </c>
      <c r="I16" s="14">
        <v>2421</v>
      </c>
      <c r="J16" s="14">
        <v>198</v>
      </c>
      <c r="K16" s="14">
        <v>1126</v>
      </c>
      <c r="L16" s="14">
        <v>678</v>
      </c>
      <c r="M16" s="14">
        <v>47</v>
      </c>
      <c r="N16" s="14">
        <v>125</v>
      </c>
      <c r="O16" s="14">
        <v>127</v>
      </c>
      <c r="P16" s="14">
        <v>26</v>
      </c>
      <c r="Q16" s="14">
        <v>178</v>
      </c>
      <c r="R16" s="17">
        <v>72</v>
      </c>
    </row>
    <row r="17" spans="2:18" ht="19" customHeight="1" x14ac:dyDescent="0.25">
      <c r="B17" s="30" t="s">
        <v>16</v>
      </c>
      <c r="C17" s="22">
        <f t="shared" si="1"/>
        <v>12633</v>
      </c>
      <c r="D17" s="14">
        <v>6219</v>
      </c>
      <c r="E17" s="14">
        <v>1367</v>
      </c>
      <c r="F17" s="14">
        <v>1319</v>
      </c>
      <c r="G17" s="14">
        <v>106</v>
      </c>
      <c r="H17" s="14">
        <v>709</v>
      </c>
      <c r="I17" s="14">
        <v>1502</v>
      </c>
      <c r="J17" s="14">
        <v>97</v>
      </c>
      <c r="K17" s="14">
        <v>519</v>
      </c>
      <c r="L17" s="14">
        <v>513</v>
      </c>
      <c r="M17" s="14">
        <v>40</v>
      </c>
      <c r="N17" s="14">
        <v>55</v>
      </c>
      <c r="O17" s="14">
        <v>55</v>
      </c>
      <c r="P17" s="14">
        <v>8</v>
      </c>
      <c r="Q17" s="14">
        <v>95</v>
      </c>
      <c r="R17" s="17">
        <v>29</v>
      </c>
    </row>
    <row r="18" spans="2:18" ht="19" customHeight="1" x14ac:dyDescent="0.25">
      <c r="B18" s="30" t="s">
        <v>58</v>
      </c>
      <c r="C18" s="22">
        <f t="shared" si="1"/>
        <v>14161</v>
      </c>
      <c r="D18" s="14">
        <v>6933</v>
      </c>
      <c r="E18" s="14">
        <v>1672</v>
      </c>
      <c r="F18" s="14">
        <v>1459</v>
      </c>
      <c r="G18" s="14">
        <v>116</v>
      </c>
      <c r="H18" s="14">
        <v>794</v>
      </c>
      <c r="I18" s="14">
        <v>1660</v>
      </c>
      <c r="J18" s="14">
        <v>123</v>
      </c>
      <c r="K18" s="14">
        <v>522</v>
      </c>
      <c r="L18" s="14">
        <v>541</v>
      </c>
      <c r="M18" s="14">
        <v>41</v>
      </c>
      <c r="N18" s="14">
        <v>60</v>
      </c>
      <c r="O18" s="14">
        <v>80</v>
      </c>
      <c r="P18" s="14">
        <v>18</v>
      </c>
      <c r="Q18" s="14">
        <v>98</v>
      </c>
      <c r="R18" s="17">
        <v>44</v>
      </c>
    </row>
    <row r="19" spans="2:18" ht="19" customHeight="1" x14ac:dyDescent="0.25">
      <c r="B19" s="30" t="s">
        <v>48</v>
      </c>
      <c r="C19" s="22">
        <f t="shared" si="1"/>
        <v>17508</v>
      </c>
      <c r="D19" s="14">
        <v>9020</v>
      </c>
      <c r="E19" s="14">
        <v>1750</v>
      </c>
      <c r="F19" s="14">
        <v>1922</v>
      </c>
      <c r="G19" s="14">
        <v>126</v>
      </c>
      <c r="H19" s="14">
        <v>1019</v>
      </c>
      <c r="I19" s="14">
        <v>1889</v>
      </c>
      <c r="J19" s="14">
        <v>180</v>
      </c>
      <c r="K19" s="14">
        <v>583</v>
      </c>
      <c r="L19" s="14">
        <v>561</v>
      </c>
      <c r="M19" s="14">
        <v>48</v>
      </c>
      <c r="N19" s="14">
        <v>93</v>
      </c>
      <c r="O19" s="14">
        <v>112</v>
      </c>
      <c r="P19" s="14">
        <v>14</v>
      </c>
      <c r="Q19" s="14">
        <v>138</v>
      </c>
      <c r="R19" s="17">
        <v>53</v>
      </c>
    </row>
    <row r="20" spans="2:18" ht="19" customHeight="1" x14ac:dyDescent="0.25">
      <c r="B20" s="30" t="s">
        <v>38</v>
      </c>
      <c r="C20" s="22">
        <f t="shared" si="1"/>
        <v>27979</v>
      </c>
      <c r="D20" s="14">
        <v>13635</v>
      </c>
      <c r="E20" s="14">
        <v>2780</v>
      </c>
      <c r="F20" s="14">
        <v>3007</v>
      </c>
      <c r="G20" s="14">
        <v>203</v>
      </c>
      <c r="H20" s="14">
        <v>1808</v>
      </c>
      <c r="I20" s="14">
        <v>2983</v>
      </c>
      <c r="J20" s="14">
        <v>253</v>
      </c>
      <c r="K20" s="14">
        <v>1528</v>
      </c>
      <c r="L20" s="14">
        <v>1045</v>
      </c>
      <c r="M20" s="14">
        <v>97</v>
      </c>
      <c r="N20" s="14">
        <v>188</v>
      </c>
      <c r="O20" s="14">
        <v>122</v>
      </c>
      <c r="P20" s="14">
        <v>37</v>
      </c>
      <c r="Q20" s="14">
        <v>164</v>
      </c>
      <c r="R20" s="17">
        <v>129</v>
      </c>
    </row>
    <row r="21" spans="2:18" ht="19" customHeight="1" x14ac:dyDescent="0.25">
      <c r="B21" s="30" t="s">
        <v>62</v>
      </c>
      <c r="C21" s="22">
        <f t="shared" si="1"/>
        <v>17596</v>
      </c>
      <c r="D21" s="14">
        <v>9120</v>
      </c>
      <c r="E21" s="14">
        <v>1862</v>
      </c>
      <c r="F21" s="14">
        <v>1799</v>
      </c>
      <c r="G21" s="14">
        <v>121</v>
      </c>
      <c r="H21" s="14">
        <v>1085</v>
      </c>
      <c r="I21" s="14">
        <v>1755</v>
      </c>
      <c r="J21" s="14">
        <v>201</v>
      </c>
      <c r="K21" s="14">
        <v>585</v>
      </c>
      <c r="L21" s="14">
        <v>577</v>
      </c>
      <c r="M21" s="14">
        <v>112</v>
      </c>
      <c r="N21" s="14">
        <v>105</v>
      </c>
      <c r="O21" s="14">
        <v>86</v>
      </c>
      <c r="P21" s="14">
        <v>27</v>
      </c>
      <c r="Q21" s="14">
        <v>113</v>
      </c>
      <c r="R21" s="17">
        <v>48</v>
      </c>
    </row>
    <row r="22" spans="2:18" ht="19" customHeight="1" x14ac:dyDescent="0.25">
      <c r="B22" s="30" t="s">
        <v>61</v>
      </c>
      <c r="C22" s="22">
        <f t="shared" si="1"/>
        <v>10968</v>
      </c>
      <c r="D22" s="15">
        <v>5685</v>
      </c>
      <c r="E22" s="15">
        <v>1168</v>
      </c>
      <c r="F22" s="15">
        <v>1170</v>
      </c>
      <c r="G22" s="15">
        <v>84</v>
      </c>
      <c r="H22" s="15">
        <v>651</v>
      </c>
      <c r="I22" s="15">
        <v>1099</v>
      </c>
      <c r="J22" s="15">
        <v>73</v>
      </c>
      <c r="K22" s="15">
        <v>389</v>
      </c>
      <c r="L22" s="15">
        <v>366</v>
      </c>
      <c r="M22" s="15">
        <v>60</v>
      </c>
      <c r="N22" s="15">
        <v>54</v>
      </c>
      <c r="O22" s="15">
        <v>39</v>
      </c>
      <c r="P22" s="15">
        <v>15</v>
      </c>
      <c r="Q22" s="15">
        <v>74</v>
      </c>
      <c r="R22" s="18">
        <v>41</v>
      </c>
    </row>
    <row r="23" spans="2:18" ht="19" customHeight="1" x14ac:dyDescent="0.25">
      <c r="B23" s="30" t="s">
        <v>18</v>
      </c>
      <c r="C23" s="22">
        <f t="shared" si="1"/>
        <v>15202</v>
      </c>
      <c r="D23" s="14">
        <v>7899</v>
      </c>
      <c r="E23" s="14">
        <v>1669</v>
      </c>
      <c r="F23" s="14">
        <v>1690</v>
      </c>
      <c r="G23" s="14">
        <v>112</v>
      </c>
      <c r="H23" s="14">
        <v>831</v>
      </c>
      <c r="I23" s="14">
        <v>1537</v>
      </c>
      <c r="J23" s="14">
        <v>131</v>
      </c>
      <c r="K23" s="14">
        <v>450</v>
      </c>
      <c r="L23" s="14">
        <v>520</v>
      </c>
      <c r="M23" s="14">
        <v>54</v>
      </c>
      <c r="N23" s="14">
        <v>57</v>
      </c>
      <c r="O23" s="14">
        <v>71</v>
      </c>
      <c r="P23" s="14">
        <v>15</v>
      </c>
      <c r="Q23" s="14">
        <v>131</v>
      </c>
      <c r="R23" s="17">
        <v>35</v>
      </c>
    </row>
    <row r="24" spans="2:18" ht="19" customHeight="1" x14ac:dyDescent="0.25">
      <c r="B24" s="30" t="s">
        <v>37</v>
      </c>
      <c r="C24" s="22">
        <f t="shared" si="1"/>
        <v>15043</v>
      </c>
      <c r="D24" s="14">
        <v>7412</v>
      </c>
      <c r="E24" s="14">
        <v>1666</v>
      </c>
      <c r="F24" s="14">
        <v>1745</v>
      </c>
      <c r="G24" s="14">
        <v>127</v>
      </c>
      <c r="H24" s="14">
        <v>843</v>
      </c>
      <c r="I24" s="14">
        <v>1656</v>
      </c>
      <c r="J24" s="14">
        <v>179</v>
      </c>
      <c r="K24" s="14">
        <v>502</v>
      </c>
      <c r="L24" s="14">
        <v>554</v>
      </c>
      <c r="M24" s="14">
        <v>54</v>
      </c>
      <c r="N24" s="14">
        <v>83</v>
      </c>
      <c r="O24" s="14">
        <v>69</v>
      </c>
      <c r="P24" s="14">
        <v>15</v>
      </c>
      <c r="Q24" s="14">
        <v>98</v>
      </c>
      <c r="R24" s="17">
        <v>40</v>
      </c>
    </row>
    <row r="25" spans="2:18" ht="19" customHeight="1" x14ac:dyDescent="0.25">
      <c r="B25" s="30" t="s">
        <v>63</v>
      </c>
      <c r="C25" s="22">
        <f t="shared" si="1"/>
        <v>20498</v>
      </c>
      <c r="D25" s="14">
        <v>10474</v>
      </c>
      <c r="E25" s="14">
        <v>2363</v>
      </c>
      <c r="F25" s="14">
        <v>2069</v>
      </c>
      <c r="G25" s="14">
        <v>147</v>
      </c>
      <c r="H25" s="14">
        <v>1183</v>
      </c>
      <c r="I25" s="14">
        <v>2046</v>
      </c>
      <c r="J25" s="14">
        <v>172</v>
      </c>
      <c r="K25" s="14">
        <v>816</v>
      </c>
      <c r="L25" s="14">
        <v>772</v>
      </c>
      <c r="M25" s="14">
        <v>70</v>
      </c>
      <c r="N25" s="14">
        <v>94</v>
      </c>
      <c r="O25" s="14">
        <v>90</v>
      </c>
      <c r="P25" s="14">
        <v>19</v>
      </c>
      <c r="Q25" s="14">
        <v>117</v>
      </c>
      <c r="R25" s="17">
        <v>66</v>
      </c>
    </row>
    <row r="26" spans="2:18" ht="19" customHeight="1" x14ac:dyDescent="0.25">
      <c r="B26" s="30" t="s">
        <v>41</v>
      </c>
      <c r="C26" s="22">
        <f t="shared" si="1"/>
        <v>10929</v>
      </c>
      <c r="D26" s="14">
        <v>5143</v>
      </c>
      <c r="E26" s="14">
        <v>1198</v>
      </c>
      <c r="F26" s="14">
        <v>1090</v>
      </c>
      <c r="G26" s="14">
        <v>74</v>
      </c>
      <c r="H26" s="14">
        <v>675</v>
      </c>
      <c r="I26" s="14">
        <v>1368</v>
      </c>
      <c r="J26" s="14">
        <v>196</v>
      </c>
      <c r="K26" s="14">
        <v>336</v>
      </c>
      <c r="L26" s="14">
        <v>505</v>
      </c>
      <c r="M26" s="14">
        <v>56</v>
      </c>
      <c r="N26" s="14">
        <v>62</v>
      </c>
      <c r="O26" s="14">
        <v>107</v>
      </c>
      <c r="P26" s="14">
        <v>7</v>
      </c>
      <c r="Q26" s="14">
        <v>89</v>
      </c>
      <c r="R26" s="17">
        <v>23</v>
      </c>
    </row>
    <row r="27" spans="2:18" ht="19" customHeight="1" x14ac:dyDescent="0.25">
      <c r="B27" s="30" t="s">
        <v>1</v>
      </c>
      <c r="C27" s="22">
        <f t="shared" si="1"/>
        <v>16139</v>
      </c>
      <c r="D27" s="14">
        <v>7513</v>
      </c>
      <c r="E27" s="14">
        <v>1660</v>
      </c>
      <c r="F27" s="14">
        <v>1558</v>
      </c>
      <c r="G27" s="14">
        <v>119</v>
      </c>
      <c r="H27" s="14">
        <v>991</v>
      </c>
      <c r="I27" s="14">
        <v>1829</v>
      </c>
      <c r="J27" s="14">
        <v>465</v>
      </c>
      <c r="K27" s="14">
        <v>787</v>
      </c>
      <c r="L27" s="14">
        <v>718</v>
      </c>
      <c r="M27" s="14">
        <v>83</v>
      </c>
      <c r="N27" s="14">
        <v>107</v>
      </c>
      <c r="O27" s="14">
        <v>137</v>
      </c>
      <c r="P27" s="14">
        <v>19</v>
      </c>
      <c r="Q27" s="14">
        <v>96</v>
      </c>
      <c r="R27" s="17">
        <v>57</v>
      </c>
    </row>
    <row r="28" spans="2:18" ht="19" customHeight="1" x14ac:dyDescent="0.25">
      <c r="B28" s="30" t="s">
        <v>53</v>
      </c>
      <c r="C28" s="22">
        <f t="shared" si="1"/>
        <v>19876</v>
      </c>
      <c r="D28" s="14">
        <v>9794</v>
      </c>
      <c r="E28" s="14">
        <v>2049</v>
      </c>
      <c r="F28" s="14">
        <v>1775</v>
      </c>
      <c r="G28" s="14">
        <v>118</v>
      </c>
      <c r="H28" s="14">
        <v>1395</v>
      </c>
      <c r="I28" s="14">
        <v>2316</v>
      </c>
      <c r="J28" s="14">
        <v>466</v>
      </c>
      <c r="K28" s="14">
        <v>592</v>
      </c>
      <c r="L28" s="14">
        <v>804</v>
      </c>
      <c r="M28" s="14">
        <v>74</v>
      </c>
      <c r="N28" s="14">
        <v>126</v>
      </c>
      <c r="O28" s="14">
        <v>156</v>
      </c>
      <c r="P28" s="14">
        <v>14</v>
      </c>
      <c r="Q28" s="14">
        <v>131</v>
      </c>
      <c r="R28" s="17">
        <v>66</v>
      </c>
    </row>
    <row r="29" spans="2:18" ht="19" customHeight="1" thickBot="1" x14ac:dyDescent="0.3">
      <c r="B29" s="31" t="s">
        <v>49</v>
      </c>
      <c r="C29" s="32">
        <f t="shared" si="1"/>
        <v>18226</v>
      </c>
      <c r="D29" s="19">
        <v>9160</v>
      </c>
      <c r="E29" s="19">
        <v>1892</v>
      </c>
      <c r="F29" s="19">
        <v>1626</v>
      </c>
      <c r="G29" s="19">
        <v>156</v>
      </c>
      <c r="H29" s="19">
        <v>1253</v>
      </c>
      <c r="I29" s="19">
        <v>2090</v>
      </c>
      <c r="J29" s="19">
        <v>326</v>
      </c>
      <c r="K29" s="19">
        <v>549</v>
      </c>
      <c r="L29" s="19">
        <v>690</v>
      </c>
      <c r="M29" s="19">
        <v>75</v>
      </c>
      <c r="N29" s="19">
        <v>105</v>
      </c>
      <c r="O29" s="19">
        <v>107</v>
      </c>
      <c r="P29" s="19">
        <v>20</v>
      </c>
      <c r="Q29" s="19">
        <v>117</v>
      </c>
      <c r="R29" s="20">
        <v>60</v>
      </c>
    </row>
    <row r="30" spans="2:18" ht="19" customHeight="1" x14ac:dyDescent="0.25"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</sheetData>
  <mergeCells count="1">
    <mergeCell ref="B2:R2"/>
  </mergeCells>
  <phoneticPr fontId="5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5" fitToWidth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3"/>
  <sheetViews>
    <sheetView zoomScaleNormal="100" workbookViewId="0">
      <pane ySplit="6" topLeftCell="A22" activePane="bottomLeft" state="frozen"/>
      <selection activeCell="C1" sqref="C1"/>
      <selection pane="bottomLeft" activeCell="C7" sqref="C7:D7"/>
    </sheetView>
  </sheetViews>
  <sheetFormatPr defaultRowHeight="14" x14ac:dyDescent="0.25"/>
  <cols>
    <col min="1" max="1" width="0.9140625" customWidth="1"/>
    <col min="2" max="2" width="7.9140625" customWidth="1"/>
    <col min="3" max="4" width="8.33203125" customWidth="1"/>
    <col min="5" max="19" width="6.4140625" customWidth="1"/>
    <col min="20" max="20" width="7" customWidth="1"/>
    <col min="21" max="22" width="6.4140625" customWidth="1"/>
  </cols>
  <sheetData>
    <row r="1" spans="2:22" ht="6" customHeight="1" thickBot="1" x14ac:dyDescent="0.3"/>
    <row r="2" spans="2:22" ht="41.25" customHeight="1" thickBot="1" x14ac:dyDescent="0.3">
      <c r="B2" s="65" t="s">
        <v>101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8"/>
    </row>
    <row r="3" spans="2:22" ht="28" customHeight="1" x14ac:dyDescent="0.25">
      <c r="B3" s="72" t="s">
        <v>19</v>
      </c>
      <c r="C3" s="84" t="s">
        <v>99</v>
      </c>
      <c r="D3" s="85"/>
      <c r="E3" s="79" t="s">
        <v>35</v>
      </c>
      <c r="F3" s="80"/>
      <c r="G3" s="81"/>
      <c r="H3" s="80" t="s">
        <v>52</v>
      </c>
      <c r="I3" s="80"/>
      <c r="J3" s="81"/>
      <c r="K3" s="82" t="s">
        <v>66</v>
      </c>
      <c r="L3" s="82"/>
      <c r="M3" s="81"/>
      <c r="N3" s="80" t="s">
        <v>68</v>
      </c>
      <c r="O3" s="80"/>
      <c r="P3" s="81"/>
      <c r="Q3" s="80" t="s">
        <v>32</v>
      </c>
      <c r="R3" s="80"/>
      <c r="S3" s="81"/>
      <c r="T3" s="80" t="s">
        <v>65</v>
      </c>
      <c r="U3" s="80"/>
      <c r="V3" s="83"/>
    </row>
    <row r="4" spans="2:22" ht="28" customHeight="1" thickBot="1" x14ac:dyDescent="0.3">
      <c r="B4" s="73"/>
      <c r="C4" s="86"/>
      <c r="D4" s="87"/>
      <c r="E4" s="61" t="s">
        <v>8</v>
      </c>
      <c r="F4" s="45" t="s">
        <v>12</v>
      </c>
      <c r="G4" s="45" t="s">
        <v>15</v>
      </c>
      <c r="H4" s="45" t="s">
        <v>8</v>
      </c>
      <c r="I4" s="45" t="s">
        <v>12</v>
      </c>
      <c r="J4" s="45" t="s">
        <v>15</v>
      </c>
      <c r="K4" s="45" t="s">
        <v>8</v>
      </c>
      <c r="L4" s="45" t="s">
        <v>12</v>
      </c>
      <c r="M4" s="45" t="s">
        <v>15</v>
      </c>
      <c r="N4" s="45" t="s">
        <v>8</v>
      </c>
      <c r="O4" s="45" t="s">
        <v>12</v>
      </c>
      <c r="P4" s="45" t="s">
        <v>15</v>
      </c>
      <c r="Q4" s="45" t="s">
        <v>8</v>
      </c>
      <c r="R4" s="45" t="s">
        <v>12</v>
      </c>
      <c r="S4" s="45" t="s">
        <v>15</v>
      </c>
      <c r="T4" s="45" t="s">
        <v>8</v>
      </c>
      <c r="U4" s="45" t="s">
        <v>12</v>
      </c>
      <c r="V4" s="46" t="s">
        <v>15</v>
      </c>
    </row>
    <row r="5" spans="2:22" ht="28" customHeight="1" thickBot="1" x14ac:dyDescent="0.3">
      <c r="B5" s="73"/>
      <c r="C5" s="70">
        <f>SUM(C7:C21)</f>
        <v>398908</v>
      </c>
      <c r="D5" s="71"/>
      <c r="E5" s="75">
        <f t="shared" ref="E5:V5" si="0">SUM(E7:E21)</f>
        <v>33813</v>
      </c>
      <c r="F5" s="68">
        <f t="shared" si="0"/>
        <v>20173</v>
      </c>
      <c r="G5" s="68">
        <f t="shared" si="0"/>
        <v>13640</v>
      </c>
      <c r="H5" s="68">
        <f t="shared" si="0"/>
        <v>53716</v>
      </c>
      <c r="I5" s="68">
        <f t="shared" si="0"/>
        <v>31764</v>
      </c>
      <c r="J5" s="68">
        <f t="shared" si="0"/>
        <v>21952</v>
      </c>
      <c r="K5" s="68">
        <f t="shared" si="0"/>
        <v>66419</v>
      </c>
      <c r="L5" s="68">
        <f t="shared" si="0"/>
        <v>40654</v>
      </c>
      <c r="M5" s="68">
        <f t="shared" si="0"/>
        <v>25765</v>
      </c>
      <c r="N5" s="68">
        <f t="shared" si="0"/>
        <v>59771</v>
      </c>
      <c r="O5" s="68">
        <f t="shared" si="0"/>
        <v>30035</v>
      </c>
      <c r="P5" s="68">
        <f t="shared" si="0"/>
        <v>29736</v>
      </c>
      <c r="Q5" s="68">
        <f t="shared" si="0"/>
        <v>83514</v>
      </c>
      <c r="R5" s="68">
        <f t="shared" si="0"/>
        <v>44159</v>
      </c>
      <c r="S5" s="68">
        <f t="shared" si="0"/>
        <v>39355</v>
      </c>
      <c r="T5" s="68">
        <f t="shared" si="0"/>
        <v>101675</v>
      </c>
      <c r="U5" s="68">
        <f t="shared" si="0"/>
        <v>65339</v>
      </c>
      <c r="V5" s="94">
        <f t="shared" si="0"/>
        <v>36336</v>
      </c>
    </row>
    <row r="6" spans="2:22" ht="32.25" customHeight="1" thickBot="1" x14ac:dyDescent="0.3">
      <c r="B6" s="74"/>
      <c r="C6" s="59" t="s">
        <v>98</v>
      </c>
      <c r="D6" s="60" t="s">
        <v>82</v>
      </c>
      <c r="E6" s="76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95"/>
    </row>
    <row r="7" spans="2:22" ht="28" customHeight="1" x14ac:dyDescent="0.25">
      <c r="B7" s="57" t="s">
        <v>83</v>
      </c>
      <c r="C7" s="88">
        <f t="shared" ref="C7:C21" si="1">SUM(E7,H7,K7,N7,Q7,T7)</f>
        <v>199943</v>
      </c>
      <c r="D7" s="89"/>
      <c r="E7" s="8">
        <f>SUM(F7:G7)</f>
        <v>5527</v>
      </c>
      <c r="F7" s="8">
        <v>3567</v>
      </c>
      <c r="G7" s="8">
        <v>1960</v>
      </c>
      <c r="H7" s="8">
        <f>SUM(I7:J7)</f>
        <v>10625</v>
      </c>
      <c r="I7" s="8">
        <v>6792</v>
      </c>
      <c r="J7" s="8">
        <v>3833</v>
      </c>
      <c r="K7" s="8">
        <f>SUM(L7:M7)</f>
        <v>23079</v>
      </c>
      <c r="L7" s="8">
        <v>14955</v>
      </c>
      <c r="M7" s="8">
        <v>8124</v>
      </c>
      <c r="N7" s="8">
        <f>SUM(O7:P7)</f>
        <v>38860</v>
      </c>
      <c r="O7" s="8">
        <v>17639</v>
      </c>
      <c r="P7" s="8">
        <v>21221</v>
      </c>
      <c r="Q7" s="8">
        <f>SUM(R7:S7)</f>
        <v>59136</v>
      </c>
      <c r="R7" s="8">
        <v>29835</v>
      </c>
      <c r="S7" s="8">
        <v>29301</v>
      </c>
      <c r="T7" s="8">
        <f>SUM(U7:V7)</f>
        <v>62716</v>
      </c>
      <c r="U7" s="8">
        <v>40369</v>
      </c>
      <c r="V7" s="9">
        <v>22347</v>
      </c>
    </row>
    <row r="8" spans="2:22" ht="28" customHeight="1" x14ac:dyDescent="0.25">
      <c r="B8" s="57" t="s">
        <v>84</v>
      </c>
      <c r="C8" s="90">
        <f t="shared" si="1"/>
        <v>42731</v>
      </c>
      <c r="D8" s="91"/>
      <c r="E8" s="8">
        <f t="shared" ref="E8:E21" si="2">SUM(F8:G8)</f>
        <v>6465</v>
      </c>
      <c r="F8" s="8">
        <v>3528</v>
      </c>
      <c r="G8" s="8">
        <v>2937</v>
      </c>
      <c r="H8" s="8">
        <f t="shared" ref="H8:H21" si="3">SUM(I8:J8)</f>
        <v>1144</v>
      </c>
      <c r="I8" s="8">
        <v>614</v>
      </c>
      <c r="J8" s="8">
        <v>530</v>
      </c>
      <c r="K8" s="8">
        <f t="shared" ref="K8:K21" si="4">SUM(L8:M8)</f>
        <v>1889</v>
      </c>
      <c r="L8" s="8">
        <v>1024</v>
      </c>
      <c r="M8" s="8">
        <v>865</v>
      </c>
      <c r="N8" s="8">
        <f t="shared" ref="N8:N21" si="5">SUM(O8:P8)</f>
        <v>2217</v>
      </c>
      <c r="O8" s="8">
        <v>1194</v>
      </c>
      <c r="P8" s="8">
        <v>1023</v>
      </c>
      <c r="Q8" s="8">
        <f t="shared" ref="Q8:Q21" si="6">SUM(R8:S8)</f>
        <v>3351</v>
      </c>
      <c r="R8" s="8">
        <v>1846</v>
      </c>
      <c r="S8" s="8">
        <v>1505</v>
      </c>
      <c r="T8" s="8">
        <f t="shared" ref="T8:T21" si="7">SUM(U8:V8)</f>
        <v>27665</v>
      </c>
      <c r="U8" s="8">
        <v>17834</v>
      </c>
      <c r="V8" s="9">
        <v>9831</v>
      </c>
    </row>
    <row r="9" spans="2:22" ht="28" customHeight="1" x14ac:dyDescent="0.25">
      <c r="B9" s="57" t="s">
        <v>85</v>
      </c>
      <c r="C9" s="90">
        <f t="shared" si="1"/>
        <v>40518</v>
      </c>
      <c r="D9" s="91"/>
      <c r="E9" s="8">
        <f t="shared" si="2"/>
        <v>915</v>
      </c>
      <c r="F9" s="8">
        <v>500</v>
      </c>
      <c r="G9" s="8">
        <v>415</v>
      </c>
      <c r="H9" s="8">
        <f t="shared" si="3"/>
        <v>7246</v>
      </c>
      <c r="I9" s="8">
        <v>3849</v>
      </c>
      <c r="J9" s="8">
        <v>3397</v>
      </c>
      <c r="K9" s="8">
        <f t="shared" si="4"/>
        <v>6035</v>
      </c>
      <c r="L9" s="8">
        <v>3458</v>
      </c>
      <c r="M9" s="8">
        <v>2577</v>
      </c>
      <c r="N9" s="8">
        <f t="shared" si="5"/>
        <v>9259</v>
      </c>
      <c r="O9" s="8">
        <v>5181</v>
      </c>
      <c r="P9" s="8">
        <v>4078</v>
      </c>
      <c r="Q9" s="8">
        <f t="shared" si="6"/>
        <v>10129</v>
      </c>
      <c r="R9" s="8">
        <v>5663</v>
      </c>
      <c r="S9" s="8">
        <v>4466</v>
      </c>
      <c r="T9" s="8">
        <f t="shared" si="7"/>
        <v>6934</v>
      </c>
      <c r="U9" s="8">
        <v>4109</v>
      </c>
      <c r="V9" s="9">
        <v>2825</v>
      </c>
    </row>
    <row r="10" spans="2:22" ht="28" customHeight="1" x14ac:dyDescent="0.25">
      <c r="B10" s="57" t="s">
        <v>86</v>
      </c>
      <c r="C10" s="90">
        <f t="shared" si="1"/>
        <v>2928</v>
      </c>
      <c r="D10" s="91"/>
      <c r="E10" s="8">
        <f t="shared" si="2"/>
        <v>29</v>
      </c>
      <c r="F10" s="8">
        <v>18</v>
      </c>
      <c r="G10" s="8">
        <v>11</v>
      </c>
      <c r="H10" s="8">
        <f t="shared" si="3"/>
        <v>237</v>
      </c>
      <c r="I10" s="8">
        <v>157</v>
      </c>
      <c r="J10" s="8">
        <v>80</v>
      </c>
      <c r="K10" s="8">
        <f t="shared" si="4"/>
        <v>1153</v>
      </c>
      <c r="L10" s="8">
        <v>856</v>
      </c>
      <c r="M10" s="8">
        <v>297</v>
      </c>
      <c r="N10" s="8">
        <f t="shared" si="5"/>
        <v>1507</v>
      </c>
      <c r="O10" s="8">
        <v>1082</v>
      </c>
      <c r="P10" s="8">
        <v>425</v>
      </c>
      <c r="Q10" s="8">
        <f t="shared" si="6"/>
        <v>1</v>
      </c>
      <c r="R10" s="8">
        <v>1</v>
      </c>
      <c r="S10" s="8">
        <v>0</v>
      </c>
      <c r="T10" s="8">
        <f t="shared" si="7"/>
        <v>1</v>
      </c>
      <c r="U10" s="8">
        <v>1</v>
      </c>
      <c r="V10" s="9">
        <v>0</v>
      </c>
    </row>
    <row r="11" spans="2:22" ht="28" customHeight="1" x14ac:dyDescent="0.25">
      <c r="B11" s="57" t="s">
        <v>87</v>
      </c>
      <c r="C11" s="90">
        <f t="shared" si="1"/>
        <v>24342</v>
      </c>
      <c r="D11" s="91"/>
      <c r="E11" s="8">
        <f t="shared" si="2"/>
        <v>6975</v>
      </c>
      <c r="F11" s="8">
        <v>4231</v>
      </c>
      <c r="G11" s="8">
        <v>2744</v>
      </c>
      <c r="H11" s="8">
        <f t="shared" si="3"/>
        <v>7585</v>
      </c>
      <c r="I11" s="8">
        <v>4553</v>
      </c>
      <c r="J11" s="8">
        <v>3032</v>
      </c>
      <c r="K11" s="8">
        <f t="shared" si="4"/>
        <v>9782</v>
      </c>
      <c r="L11" s="8">
        <v>6201</v>
      </c>
      <c r="M11" s="8">
        <v>3581</v>
      </c>
      <c r="N11" s="8">
        <f t="shared" si="5"/>
        <v>0</v>
      </c>
      <c r="O11" s="8">
        <v>0</v>
      </c>
      <c r="P11" s="8">
        <v>0</v>
      </c>
      <c r="Q11" s="8">
        <f t="shared" si="6"/>
        <v>0</v>
      </c>
      <c r="R11" s="8">
        <v>0</v>
      </c>
      <c r="S11" s="8">
        <v>0</v>
      </c>
      <c r="T11" s="8">
        <f t="shared" si="7"/>
        <v>0</v>
      </c>
      <c r="U11" s="8">
        <v>0</v>
      </c>
      <c r="V11" s="9">
        <v>0</v>
      </c>
    </row>
    <row r="12" spans="2:22" ht="28" customHeight="1" x14ac:dyDescent="0.25">
      <c r="B12" s="57" t="s">
        <v>88</v>
      </c>
      <c r="C12" s="90">
        <f t="shared" si="1"/>
        <v>43594</v>
      </c>
      <c r="D12" s="91"/>
      <c r="E12" s="8">
        <f t="shared" si="2"/>
        <v>10009</v>
      </c>
      <c r="F12" s="8">
        <v>5430</v>
      </c>
      <c r="G12" s="8">
        <v>4579</v>
      </c>
      <c r="H12" s="8">
        <f t="shared" si="3"/>
        <v>9649</v>
      </c>
      <c r="I12" s="8">
        <v>5315</v>
      </c>
      <c r="J12" s="8">
        <v>4334</v>
      </c>
      <c r="K12" s="8">
        <f t="shared" si="4"/>
        <v>9661</v>
      </c>
      <c r="L12" s="8">
        <v>5779</v>
      </c>
      <c r="M12" s="8">
        <v>3882</v>
      </c>
      <c r="N12" s="8">
        <f t="shared" si="5"/>
        <v>5261</v>
      </c>
      <c r="O12" s="8">
        <v>3283</v>
      </c>
      <c r="P12" s="8">
        <v>1978</v>
      </c>
      <c r="Q12" s="8">
        <f t="shared" si="6"/>
        <v>4655</v>
      </c>
      <c r="R12" s="8">
        <v>3020</v>
      </c>
      <c r="S12" s="8">
        <v>1635</v>
      </c>
      <c r="T12" s="8">
        <f t="shared" si="7"/>
        <v>4359</v>
      </c>
      <c r="U12" s="8">
        <v>3026</v>
      </c>
      <c r="V12" s="9">
        <v>1333</v>
      </c>
    </row>
    <row r="13" spans="2:22" ht="28" customHeight="1" x14ac:dyDescent="0.25">
      <c r="B13" s="57" t="s">
        <v>89</v>
      </c>
      <c r="C13" s="90">
        <f t="shared" si="1"/>
        <v>4466</v>
      </c>
      <c r="D13" s="91"/>
      <c r="E13" s="8">
        <f t="shared" si="2"/>
        <v>2213</v>
      </c>
      <c r="F13" s="8">
        <v>1848</v>
      </c>
      <c r="G13" s="8">
        <v>365</v>
      </c>
      <c r="H13" s="8">
        <f t="shared" si="3"/>
        <v>1544</v>
      </c>
      <c r="I13" s="8">
        <v>1329</v>
      </c>
      <c r="J13" s="8">
        <v>215</v>
      </c>
      <c r="K13" s="8">
        <f t="shared" si="4"/>
        <v>709</v>
      </c>
      <c r="L13" s="8">
        <v>653</v>
      </c>
      <c r="M13" s="8">
        <v>56</v>
      </c>
      <c r="N13" s="8">
        <f t="shared" si="5"/>
        <v>0</v>
      </c>
      <c r="O13" s="8">
        <v>0</v>
      </c>
      <c r="P13" s="8">
        <v>0</v>
      </c>
      <c r="Q13" s="8">
        <f t="shared" si="6"/>
        <v>0</v>
      </c>
      <c r="R13" s="8">
        <v>0</v>
      </c>
      <c r="S13" s="8">
        <v>0</v>
      </c>
      <c r="T13" s="8">
        <f t="shared" si="7"/>
        <v>0</v>
      </c>
      <c r="U13" s="8">
        <v>0</v>
      </c>
      <c r="V13" s="9">
        <v>0</v>
      </c>
    </row>
    <row r="14" spans="2:22" ht="28" customHeight="1" x14ac:dyDescent="0.25">
      <c r="B14" s="57" t="s">
        <v>90</v>
      </c>
      <c r="C14" s="90">
        <f t="shared" si="1"/>
        <v>15728</v>
      </c>
      <c r="D14" s="91"/>
      <c r="E14" s="8">
        <f t="shared" si="2"/>
        <v>449</v>
      </c>
      <c r="F14" s="8">
        <v>254</v>
      </c>
      <c r="G14" s="8">
        <v>195</v>
      </c>
      <c r="H14" s="8">
        <f t="shared" si="3"/>
        <v>4308</v>
      </c>
      <c r="I14" s="8">
        <v>2439</v>
      </c>
      <c r="J14" s="8">
        <v>1869</v>
      </c>
      <c r="K14" s="8">
        <f t="shared" si="4"/>
        <v>10971</v>
      </c>
      <c r="L14" s="8">
        <v>5604</v>
      </c>
      <c r="M14" s="8">
        <v>5367</v>
      </c>
      <c r="N14" s="8">
        <f t="shared" si="5"/>
        <v>0</v>
      </c>
      <c r="O14" s="8">
        <v>0</v>
      </c>
      <c r="P14" s="8">
        <v>0</v>
      </c>
      <c r="Q14" s="8">
        <f t="shared" si="6"/>
        <v>0</v>
      </c>
      <c r="R14" s="8">
        <v>0</v>
      </c>
      <c r="S14" s="8">
        <v>0</v>
      </c>
      <c r="T14" s="8">
        <f t="shared" si="7"/>
        <v>0</v>
      </c>
      <c r="U14" s="8">
        <v>0</v>
      </c>
      <c r="V14" s="9">
        <v>0</v>
      </c>
    </row>
    <row r="15" spans="2:22" ht="28" customHeight="1" x14ac:dyDescent="0.25">
      <c r="B15" s="57" t="s">
        <v>91</v>
      </c>
      <c r="C15" s="90">
        <f t="shared" si="1"/>
        <v>14340</v>
      </c>
      <c r="D15" s="91"/>
      <c r="E15" s="8">
        <f t="shared" si="2"/>
        <v>737</v>
      </c>
      <c r="F15" s="8">
        <v>469</v>
      </c>
      <c r="G15" s="8">
        <v>268</v>
      </c>
      <c r="H15" s="8">
        <f t="shared" si="3"/>
        <v>10321</v>
      </c>
      <c r="I15" s="8">
        <v>5975</v>
      </c>
      <c r="J15" s="8">
        <v>4346</v>
      </c>
      <c r="K15" s="8">
        <f t="shared" si="4"/>
        <v>12</v>
      </c>
      <c r="L15" s="8">
        <v>7</v>
      </c>
      <c r="M15" s="8">
        <v>5</v>
      </c>
      <c r="N15" s="8">
        <f t="shared" si="5"/>
        <v>101</v>
      </c>
      <c r="O15" s="8">
        <v>58</v>
      </c>
      <c r="P15" s="8">
        <v>43</v>
      </c>
      <c r="Q15" s="8">
        <f t="shared" si="6"/>
        <v>3169</v>
      </c>
      <c r="R15" s="8">
        <v>1799</v>
      </c>
      <c r="S15" s="8">
        <v>1370</v>
      </c>
      <c r="T15" s="8">
        <f t="shared" si="7"/>
        <v>0</v>
      </c>
      <c r="U15" s="8">
        <v>0</v>
      </c>
      <c r="V15" s="9">
        <v>0</v>
      </c>
    </row>
    <row r="16" spans="2:22" ht="28" customHeight="1" x14ac:dyDescent="0.25">
      <c r="B16" s="57" t="s">
        <v>92</v>
      </c>
      <c r="C16" s="90">
        <f t="shared" si="1"/>
        <v>1491</v>
      </c>
      <c r="D16" s="91"/>
      <c r="E16" s="8">
        <f t="shared" si="2"/>
        <v>26</v>
      </c>
      <c r="F16" s="8">
        <v>13</v>
      </c>
      <c r="G16" s="8">
        <v>13</v>
      </c>
      <c r="H16" s="8">
        <f t="shared" si="3"/>
        <v>192</v>
      </c>
      <c r="I16" s="8">
        <v>113</v>
      </c>
      <c r="J16" s="8">
        <v>79</v>
      </c>
      <c r="K16" s="8">
        <f t="shared" si="4"/>
        <v>1125</v>
      </c>
      <c r="L16" s="8">
        <v>725</v>
      </c>
      <c r="M16" s="8">
        <v>400</v>
      </c>
      <c r="N16" s="8">
        <f t="shared" si="5"/>
        <v>8</v>
      </c>
      <c r="O16" s="8">
        <v>5</v>
      </c>
      <c r="P16" s="8">
        <v>3</v>
      </c>
      <c r="Q16" s="8">
        <f t="shared" si="6"/>
        <v>140</v>
      </c>
      <c r="R16" s="8">
        <v>96</v>
      </c>
      <c r="S16" s="8">
        <v>44</v>
      </c>
      <c r="T16" s="8">
        <f t="shared" si="7"/>
        <v>0</v>
      </c>
      <c r="U16" s="8">
        <v>0</v>
      </c>
      <c r="V16" s="9">
        <v>0</v>
      </c>
    </row>
    <row r="17" spans="2:22" ht="28" customHeight="1" x14ac:dyDescent="0.25">
      <c r="B17" s="57" t="s">
        <v>93</v>
      </c>
      <c r="C17" s="90">
        <f t="shared" si="1"/>
        <v>2211</v>
      </c>
      <c r="D17" s="91"/>
      <c r="E17" s="8">
        <f t="shared" si="2"/>
        <v>352</v>
      </c>
      <c r="F17" s="8">
        <v>239</v>
      </c>
      <c r="G17" s="8">
        <v>113</v>
      </c>
      <c r="H17" s="8">
        <f t="shared" si="3"/>
        <v>587</v>
      </c>
      <c r="I17" s="8">
        <v>449</v>
      </c>
      <c r="J17" s="8">
        <v>138</v>
      </c>
      <c r="K17" s="8">
        <f t="shared" si="4"/>
        <v>1258</v>
      </c>
      <c r="L17" s="8">
        <v>935</v>
      </c>
      <c r="M17" s="8">
        <v>323</v>
      </c>
      <c r="N17" s="8">
        <f t="shared" si="5"/>
        <v>0</v>
      </c>
      <c r="O17" s="8">
        <v>0</v>
      </c>
      <c r="P17" s="8">
        <v>0</v>
      </c>
      <c r="Q17" s="8">
        <f t="shared" si="6"/>
        <v>14</v>
      </c>
      <c r="R17" s="8">
        <v>6</v>
      </c>
      <c r="S17" s="8">
        <v>8</v>
      </c>
      <c r="T17" s="8">
        <f t="shared" si="7"/>
        <v>0</v>
      </c>
      <c r="U17" s="8">
        <v>0</v>
      </c>
      <c r="V17" s="9">
        <v>0</v>
      </c>
    </row>
    <row r="18" spans="2:22" ht="28" customHeight="1" x14ac:dyDescent="0.25">
      <c r="B18" s="57" t="s">
        <v>94</v>
      </c>
      <c r="C18" s="90">
        <f t="shared" si="1"/>
        <v>2099</v>
      </c>
      <c r="D18" s="91"/>
      <c r="E18" s="8">
        <f t="shared" si="2"/>
        <v>68</v>
      </c>
      <c r="F18" s="8">
        <v>50</v>
      </c>
      <c r="G18" s="8">
        <v>18</v>
      </c>
      <c r="H18" s="8">
        <f t="shared" si="3"/>
        <v>110</v>
      </c>
      <c r="I18" s="8">
        <v>85</v>
      </c>
      <c r="J18" s="8">
        <v>25</v>
      </c>
      <c r="K18" s="8">
        <f t="shared" si="4"/>
        <v>133</v>
      </c>
      <c r="L18" s="8">
        <v>109</v>
      </c>
      <c r="M18" s="8">
        <v>24</v>
      </c>
      <c r="N18" s="8">
        <f t="shared" si="5"/>
        <v>37</v>
      </c>
      <c r="O18" s="8">
        <v>31</v>
      </c>
      <c r="P18" s="8">
        <v>6</v>
      </c>
      <c r="Q18" s="8">
        <f t="shared" si="6"/>
        <v>1751</v>
      </c>
      <c r="R18" s="8">
        <v>1224</v>
      </c>
      <c r="S18" s="8">
        <v>527</v>
      </c>
      <c r="T18" s="8">
        <f t="shared" si="7"/>
        <v>0</v>
      </c>
      <c r="U18" s="8">
        <v>0</v>
      </c>
      <c r="V18" s="9">
        <v>0</v>
      </c>
    </row>
    <row r="19" spans="2:22" ht="28" customHeight="1" x14ac:dyDescent="0.25">
      <c r="B19" s="57" t="s">
        <v>95</v>
      </c>
      <c r="C19" s="90">
        <f t="shared" si="1"/>
        <v>431</v>
      </c>
      <c r="D19" s="91"/>
      <c r="E19" s="8">
        <f t="shared" si="2"/>
        <v>19</v>
      </c>
      <c r="F19" s="8">
        <v>8</v>
      </c>
      <c r="G19" s="8">
        <v>11</v>
      </c>
      <c r="H19" s="8">
        <f t="shared" si="3"/>
        <v>72</v>
      </c>
      <c r="I19" s="8">
        <v>36</v>
      </c>
      <c r="J19" s="8">
        <v>36</v>
      </c>
      <c r="K19" s="8">
        <f t="shared" si="4"/>
        <v>116</v>
      </c>
      <c r="L19" s="8">
        <v>57</v>
      </c>
      <c r="M19" s="8">
        <v>59</v>
      </c>
      <c r="N19" s="8">
        <f t="shared" si="5"/>
        <v>215</v>
      </c>
      <c r="O19" s="8">
        <v>132</v>
      </c>
      <c r="P19" s="8">
        <v>83</v>
      </c>
      <c r="Q19" s="8">
        <f t="shared" si="6"/>
        <v>9</v>
      </c>
      <c r="R19" s="8">
        <v>5</v>
      </c>
      <c r="S19" s="8">
        <v>4</v>
      </c>
      <c r="T19" s="8">
        <f t="shared" si="7"/>
        <v>0</v>
      </c>
      <c r="U19" s="8">
        <v>0</v>
      </c>
      <c r="V19" s="9">
        <v>0</v>
      </c>
    </row>
    <row r="20" spans="2:22" ht="28" customHeight="1" x14ac:dyDescent="0.25">
      <c r="B20" s="57" t="s">
        <v>96</v>
      </c>
      <c r="C20" s="90">
        <f t="shared" si="1"/>
        <v>2783</v>
      </c>
      <c r="D20" s="91"/>
      <c r="E20" s="8">
        <f t="shared" si="2"/>
        <v>2</v>
      </c>
      <c r="F20" s="8">
        <v>2</v>
      </c>
      <c r="G20" s="8">
        <v>0</v>
      </c>
      <c r="H20" s="8">
        <f t="shared" si="3"/>
        <v>16</v>
      </c>
      <c r="I20" s="8">
        <v>12</v>
      </c>
      <c r="J20" s="8">
        <v>4</v>
      </c>
      <c r="K20" s="8">
        <f t="shared" si="4"/>
        <v>205</v>
      </c>
      <c r="L20" s="8">
        <v>140</v>
      </c>
      <c r="M20" s="8">
        <v>65</v>
      </c>
      <c r="N20" s="8">
        <f t="shared" si="5"/>
        <v>1527</v>
      </c>
      <c r="O20" s="8">
        <v>983</v>
      </c>
      <c r="P20" s="8">
        <v>544</v>
      </c>
      <c r="Q20" s="8">
        <f t="shared" si="6"/>
        <v>1033</v>
      </c>
      <c r="R20" s="8">
        <v>594</v>
      </c>
      <c r="S20" s="8">
        <v>439</v>
      </c>
      <c r="T20" s="8">
        <f t="shared" si="7"/>
        <v>0</v>
      </c>
      <c r="U20" s="8">
        <v>0</v>
      </c>
      <c r="V20" s="9">
        <v>0</v>
      </c>
    </row>
    <row r="21" spans="2:22" ht="28" customHeight="1" thickBot="1" x14ac:dyDescent="0.3">
      <c r="B21" s="58" t="s">
        <v>97</v>
      </c>
      <c r="C21" s="92">
        <f t="shared" si="1"/>
        <v>1303</v>
      </c>
      <c r="D21" s="93"/>
      <c r="E21" s="10">
        <f t="shared" si="2"/>
        <v>27</v>
      </c>
      <c r="F21" s="10">
        <v>16</v>
      </c>
      <c r="G21" s="10">
        <v>11</v>
      </c>
      <c r="H21" s="10">
        <f t="shared" si="3"/>
        <v>80</v>
      </c>
      <c r="I21" s="10">
        <v>46</v>
      </c>
      <c r="J21" s="10">
        <v>34</v>
      </c>
      <c r="K21" s="10">
        <f t="shared" si="4"/>
        <v>291</v>
      </c>
      <c r="L21" s="10">
        <v>151</v>
      </c>
      <c r="M21" s="10">
        <v>140</v>
      </c>
      <c r="N21" s="10">
        <f t="shared" si="5"/>
        <v>779</v>
      </c>
      <c r="O21" s="10">
        <v>447</v>
      </c>
      <c r="P21" s="10">
        <v>332</v>
      </c>
      <c r="Q21" s="10">
        <f t="shared" si="6"/>
        <v>126</v>
      </c>
      <c r="R21" s="10">
        <v>70</v>
      </c>
      <c r="S21" s="10">
        <v>56</v>
      </c>
      <c r="T21" s="10">
        <f t="shared" si="7"/>
        <v>0</v>
      </c>
      <c r="U21" s="10">
        <v>0</v>
      </c>
      <c r="V21" s="11">
        <v>0</v>
      </c>
    </row>
    <row r="22" spans="2:22" x14ac:dyDescent="0.25">
      <c r="L22" s="62"/>
      <c r="M22" s="62"/>
      <c r="N22" s="3"/>
      <c r="O22" s="62"/>
      <c r="P22" s="62"/>
    </row>
    <row r="23" spans="2:22" x14ac:dyDescent="0.25">
      <c r="L23" s="3"/>
      <c r="M23" s="3"/>
      <c r="N23" s="3"/>
      <c r="O23" s="3"/>
      <c r="P23" s="3"/>
    </row>
  </sheetData>
  <mergeCells count="43">
    <mergeCell ref="S5:S6"/>
    <mergeCell ref="T5:T6"/>
    <mergeCell ref="U5:U6"/>
    <mergeCell ref="V5:V6"/>
    <mergeCell ref="N5:N6"/>
    <mergeCell ref="O5:O6"/>
    <mergeCell ref="P5:P6"/>
    <mergeCell ref="Q5:Q6"/>
    <mergeCell ref="R5:R6"/>
    <mergeCell ref="I5:I6"/>
    <mergeCell ref="J5:J6"/>
    <mergeCell ref="K5:K6"/>
    <mergeCell ref="L5:L6"/>
    <mergeCell ref="M5:M6"/>
    <mergeCell ref="C17:D17"/>
    <mergeCell ref="C18:D18"/>
    <mergeCell ref="C19:D19"/>
    <mergeCell ref="C20:D20"/>
    <mergeCell ref="C21:D21"/>
    <mergeCell ref="C12:D12"/>
    <mergeCell ref="C13:D13"/>
    <mergeCell ref="C14:D14"/>
    <mergeCell ref="C15:D15"/>
    <mergeCell ref="C16:D16"/>
    <mergeCell ref="C7:D7"/>
    <mergeCell ref="C8:D8"/>
    <mergeCell ref="C9:D9"/>
    <mergeCell ref="C10:D10"/>
    <mergeCell ref="C11:D11"/>
    <mergeCell ref="B2:V2"/>
    <mergeCell ref="E3:G3"/>
    <mergeCell ref="H3:J3"/>
    <mergeCell ref="K3:M3"/>
    <mergeCell ref="N3:P3"/>
    <mergeCell ref="Q3:S3"/>
    <mergeCell ref="T3:V3"/>
    <mergeCell ref="C3:D4"/>
    <mergeCell ref="H5:H6"/>
    <mergeCell ref="C5:D5"/>
    <mergeCell ref="B3:B6"/>
    <mergeCell ref="E5:E6"/>
    <mergeCell ref="F5:F6"/>
    <mergeCell ref="G5:G6"/>
  </mergeCells>
  <phoneticPr fontId="5" type="noConversion"/>
  <printOptions horizontalCentered="1" verticalCentered="1"/>
  <pageMargins left="0.39370078740157483" right="0.39370078740157483" top="0.59055118110236227" bottom="0.98425196850393704" header="0.51181102362204722" footer="0.51181102362204722"/>
  <pageSetup paperSize="9" scale="83" fitToWidth="0" fitToHeight="0" orientation="landscape" horizontalDpi="300" verticalDpi="300" r:id="rId1"/>
  <ignoredErrors>
    <ignoredError sqref="L5:M6 O5:P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>
      <selection activeCell="K7" sqref="K7"/>
    </sheetView>
  </sheetViews>
  <sheetFormatPr defaultRowHeight="14" x14ac:dyDescent="0.25"/>
  <cols>
    <col min="1" max="1" width="0.25" customWidth="1"/>
    <col min="2" max="2" width="10.33203125" customWidth="1"/>
    <col min="3" max="3" width="8.75" customWidth="1"/>
    <col min="4" max="4" width="8.33203125" customWidth="1"/>
    <col min="5" max="16" width="7.58203125" customWidth="1"/>
    <col min="17" max="17" width="8.9140625" customWidth="1"/>
    <col min="18" max="18" width="7.58203125" customWidth="1"/>
  </cols>
  <sheetData>
    <row r="1" spans="2:18" ht="3" customHeight="1" x14ac:dyDescent="0.25"/>
    <row r="2" spans="2:18" ht="37.5" customHeight="1" thickBot="1" x14ac:dyDescent="0.3">
      <c r="B2" s="98" t="s">
        <v>102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2:18" ht="25" customHeight="1" x14ac:dyDescent="0.25">
      <c r="B3" s="99" t="s">
        <v>64</v>
      </c>
      <c r="C3" s="96" t="s">
        <v>70</v>
      </c>
      <c r="D3" s="21" t="s">
        <v>45</v>
      </c>
      <c r="E3" s="21" t="s">
        <v>0</v>
      </c>
      <c r="F3" s="21" t="s">
        <v>54</v>
      </c>
      <c r="G3" s="21" t="s">
        <v>44</v>
      </c>
      <c r="H3" s="21" t="s">
        <v>51</v>
      </c>
      <c r="I3" s="21" t="s">
        <v>33</v>
      </c>
      <c r="J3" s="21" t="s">
        <v>55</v>
      </c>
      <c r="K3" s="21" t="s">
        <v>39</v>
      </c>
      <c r="L3" s="21" t="s">
        <v>71</v>
      </c>
      <c r="M3" s="21" t="s">
        <v>73</v>
      </c>
      <c r="N3" s="21" t="s">
        <v>9</v>
      </c>
      <c r="O3" s="21" t="s">
        <v>4</v>
      </c>
      <c r="P3" s="21" t="s">
        <v>42</v>
      </c>
      <c r="Q3" s="21" t="s">
        <v>20</v>
      </c>
      <c r="R3" s="33" t="s">
        <v>59</v>
      </c>
    </row>
    <row r="4" spans="2:18" ht="25" customHeight="1" x14ac:dyDescent="0.25">
      <c r="B4" s="100"/>
      <c r="C4" s="97"/>
      <c r="D4" s="34" t="s">
        <v>8</v>
      </c>
      <c r="E4" s="34" t="s">
        <v>8</v>
      </c>
      <c r="F4" s="34" t="s">
        <v>8</v>
      </c>
      <c r="G4" s="34" t="s">
        <v>8</v>
      </c>
      <c r="H4" s="34" t="s">
        <v>8</v>
      </c>
      <c r="I4" s="34" t="s">
        <v>8</v>
      </c>
      <c r="J4" s="34" t="s">
        <v>8</v>
      </c>
      <c r="K4" s="34" t="s">
        <v>8</v>
      </c>
      <c r="L4" s="34" t="s">
        <v>8</v>
      </c>
      <c r="M4" s="34" t="s">
        <v>8</v>
      </c>
      <c r="N4" s="34" t="s">
        <v>8</v>
      </c>
      <c r="O4" s="34" t="s">
        <v>8</v>
      </c>
      <c r="P4" s="35" t="s">
        <v>8</v>
      </c>
      <c r="Q4" s="36" t="s">
        <v>8</v>
      </c>
      <c r="R4" s="37" t="s">
        <v>8</v>
      </c>
    </row>
    <row r="5" spans="2:18" ht="30" customHeight="1" x14ac:dyDescent="0.25">
      <c r="B5" s="100"/>
      <c r="C5" s="64">
        <f t="shared" ref="C5:R5" si="0">SUM(C6:C15)</f>
        <v>398908</v>
      </c>
      <c r="D5" s="38">
        <f t="shared" si="0"/>
        <v>199943</v>
      </c>
      <c r="E5" s="38">
        <f t="shared" si="0"/>
        <v>42731</v>
      </c>
      <c r="F5" s="38">
        <f t="shared" si="0"/>
        <v>40518</v>
      </c>
      <c r="G5" s="38">
        <f t="shared" si="0"/>
        <v>2928</v>
      </c>
      <c r="H5" s="38">
        <f t="shared" si="0"/>
        <v>24342</v>
      </c>
      <c r="I5" s="38">
        <f t="shared" si="0"/>
        <v>43594</v>
      </c>
      <c r="J5" s="38">
        <f t="shared" si="0"/>
        <v>4466</v>
      </c>
      <c r="K5" s="38">
        <f t="shared" si="0"/>
        <v>15728</v>
      </c>
      <c r="L5" s="38">
        <f t="shared" si="0"/>
        <v>14340</v>
      </c>
      <c r="M5" s="38">
        <f t="shared" si="0"/>
        <v>1491</v>
      </c>
      <c r="N5" s="38">
        <f t="shared" si="0"/>
        <v>2211</v>
      </c>
      <c r="O5" s="38">
        <f t="shared" si="0"/>
        <v>2099</v>
      </c>
      <c r="P5" s="38">
        <f t="shared" si="0"/>
        <v>431</v>
      </c>
      <c r="Q5" s="38">
        <f t="shared" si="0"/>
        <v>2783</v>
      </c>
      <c r="R5" s="43">
        <f t="shared" si="0"/>
        <v>1303</v>
      </c>
    </row>
    <row r="6" spans="2:18" ht="30" customHeight="1" x14ac:dyDescent="0.25">
      <c r="B6" s="39" t="s">
        <v>17</v>
      </c>
      <c r="C6" s="63">
        <f t="shared" ref="C6:C15" si="1">SUM(D6:R6)</f>
        <v>3821</v>
      </c>
      <c r="D6" s="4">
        <v>157</v>
      </c>
      <c r="E6" s="4">
        <v>139</v>
      </c>
      <c r="F6" s="4">
        <v>293</v>
      </c>
      <c r="G6" s="4">
        <v>111</v>
      </c>
      <c r="H6" s="4">
        <v>1315</v>
      </c>
      <c r="I6" s="4">
        <v>965</v>
      </c>
      <c r="J6" s="4">
        <v>750</v>
      </c>
      <c r="K6" s="4">
        <v>0</v>
      </c>
      <c r="L6" s="4">
        <v>16</v>
      </c>
      <c r="M6" s="4">
        <v>19</v>
      </c>
      <c r="N6" s="4">
        <v>2</v>
      </c>
      <c r="O6" s="4">
        <v>39</v>
      </c>
      <c r="P6" s="4">
        <v>2</v>
      </c>
      <c r="Q6" s="4">
        <v>4</v>
      </c>
      <c r="R6" s="5">
        <v>9</v>
      </c>
    </row>
    <row r="7" spans="2:18" ht="30" customHeight="1" x14ac:dyDescent="0.25">
      <c r="B7" s="39" t="s">
        <v>29</v>
      </c>
      <c r="C7" s="40">
        <f t="shared" si="1"/>
        <v>10874</v>
      </c>
      <c r="D7" s="4">
        <v>824</v>
      </c>
      <c r="E7" s="4">
        <v>527</v>
      </c>
      <c r="F7" s="4">
        <v>702</v>
      </c>
      <c r="G7" s="4">
        <v>106</v>
      </c>
      <c r="H7" s="4">
        <v>5138</v>
      </c>
      <c r="I7" s="4">
        <v>1305</v>
      </c>
      <c r="J7" s="4">
        <v>1977</v>
      </c>
      <c r="K7" s="4">
        <v>34</v>
      </c>
      <c r="L7" s="4">
        <v>56</v>
      </c>
      <c r="M7" s="4">
        <v>97</v>
      </c>
      <c r="N7" s="4">
        <v>8</v>
      </c>
      <c r="O7" s="4">
        <v>50</v>
      </c>
      <c r="P7" s="4">
        <v>7</v>
      </c>
      <c r="Q7" s="4">
        <v>9</v>
      </c>
      <c r="R7" s="5">
        <v>34</v>
      </c>
    </row>
    <row r="8" spans="2:18" ht="30" customHeight="1" x14ac:dyDescent="0.25">
      <c r="B8" s="39" t="s">
        <v>23</v>
      </c>
      <c r="C8" s="40">
        <f t="shared" si="1"/>
        <v>15566</v>
      </c>
      <c r="D8" s="4">
        <v>3428</v>
      </c>
      <c r="E8" s="4">
        <v>1454</v>
      </c>
      <c r="F8" s="4">
        <v>991</v>
      </c>
      <c r="G8" s="4">
        <v>81</v>
      </c>
      <c r="H8" s="4">
        <v>6125</v>
      </c>
      <c r="I8" s="4">
        <v>1008</v>
      </c>
      <c r="J8" s="4">
        <v>1469</v>
      </c>
      <c r="K8" s="4">
        <v>523</v>
      </c>
      <c r="L8" s="4">
        <v>242</v>
      </c>
      <c r="M8" s="4">
        <v>92</v>
      </c>
      <c r="N8" s="4">
        <v>12</v>
      </c>
      <c r="O8" s="4">
        <v>24</v>
      </c>
      <c r="P8" s="4">
        <v>31</v>
      </c>
      <c r="Q8" s="4">
        <v>18</v>
      </c>
      <c r="R8" s="5">
        <v>68</v>
      </c>
    </row>
    <row r="9" spans="2:18" ht="30" customHeight="1" x14ac:dyDescent="0.25">
      <c r="B9" s="39" t="s">
        <v>28</v>
      </c>
      <c r="C9" s="40">
        <f t="shared" si="1"/>
        <v>26845</v>
      </c>
      <c r="D9" s="4">
        <v>11560</v>
      </c>
      <c r="E9" s="4">
        <v>3399</v>
      </c>
      <c r="F9" s="4">
        <v>1534</v>
      </c>
      <c r="G9" s="4">
        <v>233</v>
      </c>
      <c r="H9" s="4">
        <v>4691</v>
      </c>
      <c r="I9" s="4">
        <v>1647</v>
      </c>
      <c r="J9" s="4">
        <v>232</v>
      </c>
      <c r="K9" s="4">
        <v>2128</v>
      </c>
      <c r="L9" s="4">
        <v>895</v>
      </c>
      <c r="M9" s="4">
        <v>71</v>
      </c>
      <c r="N9" s="4">
        <v>45</v>
      </c>
      <c r="O9" s="4">
        <v>62</v>
      </c>
      <c r="P9" s="4">
        <v>77</v>
      </c>
      <c r="Q9" s="4">
        <v>49</v>
      </c>
      <c r="R9" s="5">
        <v>222</v>
      </c>
    </row>
    <row r="10" spans="2:18" ht="30" customHeight="1" x14ac:dyDescent="0.25">
      <c r="B10" s="39" t="s">
        <v>24</v>
      </c>
      <c r="C10" s="40">
        <f t="shared" si="1"/>
        <v>48964</v>
      </c>
      <c r="D10" s="4">
        <v>25518</v>
      </c>
      <c r="E10" s="4">
        <v>5576</v>
      </c>
      <c r="F10" s="4">
        <v>2624</v>
      </c>
      <c r="G10" s="4">
        <v>410</v>
      </c>
      <c r="H10" s="4">
        <v>3578</v>
      </c>
      <c r="I10" s="4">
        <v>2962</v>
      </c>
      <c r="J10" s="4">
        <v>30</v>
      </c>
      <c r="K10" s="4">
        <v>5053</v>
      </c>
      <c r="L10" s="4">
        <v>2187</v>
      </c>
      <c r="M10" s="4">
        <v>87</v>
      </c>
      <c r="N10" s="4">
        <v>116</v>
      </c>
      <c r="O10" s="4">
        <v>254</v>
      </c>
      <c r="P10" s="4">
        <v>90</v>
      </c>
      <c r="Q10" s="4">
        <v>112</v>
      </c>
      <c r="R10" s="5">
        <v>367</v>
      </c>
    </row>
    <row r="11" spans="2:18" ht="30" customHeight="1" x14ac:dyDescent="0.25">
      <c r="B11" s="39" t="s">
        <v>25</v>
      </c>
      <c r="C11" s="40">
        <f t="shared" si="1"/>
        <v>84741</v>
      </c>
      <c r="D11" s="4">
        <v>48702</v>
      </c>
      <c r="E11" s="4">
        <v>8604</v>
      </c>
      <c r="F11" s="4">
        <v>5909</v>
      </c>
      <c r="G11" s="4">
        <v>596</v>
      </c>
      <c r="H11" s="4">
        <v>2269</v>
      </c>
      <c r="I11" s="4">
        <v>7185</v>
      </c>
      <c r="J11" s="4">
        <v>8</v>
      </c>
      <c r="K11" s="4">
        <v>5193</v>
      </c>
      <c r="L11" s="4">
        <v>3848</v>
      </c>
      <c r="M11" s="4">
        <v>230</v>
      </c>
      <c r="N11" s="4">
        <v>446</v>
      </c>
      <c r="O11" s="4">
        <v>787</v>
      </c>
      <c r="P11" s="4">
        <v>111</v>
      </c>
      <c r="Q11" s="4">
        <v>430</v>
      </c>
      <c r="R11" s="5">
        <v>423</v>
      </c>
    </row>
    <row r="12" spans="2:18" ht="30" customHeight="1" x14ac:dyDescent="0.25">
      <c r="B12" s="39" t="s">
        <v>27</v>
      </c>
      <c r="C12" s="40">
        <f t="shared" si="1"/>
        <v>89447</v>
      </c>
      <c r="D12" s="4">
        <v>50138</v>
      </c>
      <c r="E12" s="4">
        <v>10154</v>
      </c>
      <c r="F12" s="4">
        <v>8216</v>
      </c>
      <c r="G12" s="4">
        <v>701</v>
      </c>
      <c r="H12" s="4">
        <v>852</v>
      </c>
      <c r="I12" s="4">
        <v>10726</v>
      </c>
      <c r="J12" s="4">
        <v>0</v>
      </c>
      <c r="K12" s="4">
        <v>2155</v>
      </c>
      <c r="L12" s="4">
        <v>3679</v>
      </c>
      <c r="M12" s="4">
        <v>391</v>
      </c>
      <c r="N12" s="4">
        <v>725</v>
      </c>
      <c r="O12" s="4">
        <v>718</v>
      </c>
      <c r="P12" s="4">
        <v>72</v>
      </c>
      <c r="Q12" s="4">
        <v>786</v>
      </c>
      <c r="R12" s="5">
        <v>134</v>
      </c>
    </row>
    <row r="13" spans="2:18" ht="30" customHeight="1" x14ac:dyDescent="0.25">
      <c r="B13" s="39" t="s">
        <v>30</v>
      </c>
      <c r="C13" s="40">
        <f t="shared" si="1"/>
        <v>84414</v>
      </c>
      <c r="D13" s="4">
        <v>44873</v>
      </c>
      <c r="E13" s="4">
        <v>9290</v>
      </c>
      <c r="F13" s="4">
        <v>11264</v>
      </c>
      <c r="G13" s="4">
        <v>547</v>
      </c>
      <c r="H13" s="4">
        <v>317</v>
      </c>
      <c r="I13" s="4">
        <v>12566</v>
      </c>
      <c r="J13" s="4">
        <v>0</v>
      </c>
      <c r="K13" s="4">
        <v>566</v>
      </c>
      <c r="L13" s="4">
        <v>2715</v>
      </c>
      <c r="M13" s="4">
        <v>388</v>
      </c>
      <c r="N13" s="4">
        <v>691</v>
      </c>
      <c r="O13" s="4">
        <v>160</v>
      </c>
      <c r="P13" s="4">
        <v>39</v>
      </c>
      <c r="Q13" s="4">
        <v>959</v>
      </c>
      <c r="R13" s="5">
        <v>39</v>
      </c>
    </row>
    <row r="14" spans="2:18" ht="30" customHeight="1" x14ac:dyDescent="0.25">
      <c r="B14" s="39" t="s">
        <v>26</v>
      </c>
      <c r="C14" s="40">
        <f t="shared" si="1"/>
        <v>30440</v>
      </c>
      <c r="D14" s="4">
        <v>13568</v>
      </c>
      <c r="E14" s="4">
        <v>3150</v>
      </c>
      <c r="F14" s="4">
        <v>7446</v>
      </c>
      <c r="G14" s="4">
        <v>135</v>
      </c>
      <c r="H14" s="4">
        <v>52</v>
      </c>
      <c r="I14" s="4">
        <v>4730</v>
      </c>
      <c r="J14" s="4">
        <v>0</v>
      </c>
      <c r="K14" s="4">
        <v>67</v>
      </c>
      <c r="L14" s="4">
        <v>651</v>
      </c>
      <c r="M14" s="4">
        <v>104</v>
      </c>
      <c r="N14" s="4">
        <v>157</v>
      </c>
      <c r="O14" s="4">
        <v>5</v>
      </c>
      <c r="P14" s="4">
        <v>2</v>
      </c>
      <c r="Q14" s="4">
        <v>366</v>
      </c>
      <c r="R14" s="5">
        <v>7</v>
      </c>
    </row>
    <row r="15" spans="2:18" ht="30" customHeight="1" x14ac:dyDescent="0.25">
      <c r="B15" s="41" t="s">
        <v>21</v>
      </c>
      <c r="C15" s="42">
        <f t="shared" si="1"/>
        <v>3796</v>
      </c>
      <c r="D15" s="6">
        <v>1175</v>
      </c>
      <c r="E15" s="6">
        <v>438</v>
      </c>
      <c r="F15" s="6">
        <v>1539</v>
      </c>
      <c r="G15" s="6">
        <v>8</v>
      </c>
      <c r="H15" s="6">
        <v>5</v>
      </c>
      <c r="I15" s="6">
        <v>500</v>
      </c>
      <c r="J15" s="6">
        <v>0</v>
      </c>
      <c r="K15" s="6">
        <v>9</v>
      </c>
      <c r="L15" s="6">
        <v>51</v>
      </c>
      <c r="M15" s="6">
        <v>12</v>
      </c>
      <c r="N15" s="6">
        <v>9</v>
      </c>
      <c r="O15" s="6">
        <v>0</v>
      </c>
      <c r="P15" s="6">
        <v>0</v>
      </c>
      <c r="Q15" s="6">
        <v>50</v>
      </c>
      <c r="R15" s="7">
        <v>0</v>
      </c>
    </row>
  </sheetData>
  <mergeCells count="3">
    <mergeCell ref="C3:C4"/>
    <mergeCell ref="B2:R2"/>
    <mergeCell ref="B3:B5"/>
  </mergeCells>
  <phoneticPr fontId="5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4" fitToWidth="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8"/>
  <sheetViews>
    <sheetView workbookViewId="0">
      <selection activeCell="I10" sqref="I10"/>
    </sheetView>
  </sheetViews>
  <sheetFormatPr defaultRowHeight="14" x14ac:dyDescent="0.25"/>
  <cols>
    <col min="1" max="1" width="0.4140625" customWidth="1"/>
    <col min="2" max="2" width="7.4140625" customWidth="1"/>
    <col min="3" max="3" width="9.58203125" customWidth="1"/>
    <col min="4" max="18" width="6.9140625" bestFit="1" customWidth="1"/>
    <col min="19" max="19" width="7.9140625" bestFit="1" customWidth="1"/>
    <col min="20" max="21" width="6.9140625" bestFit="1" customWidth="1"/>
  </cols>
  <sheetData>
    <row r="1" spans="2:21" ht="4.5" customHeight="1" thickBot="1" x14ac:dyDescent="0.3"/>
    <row r="2" spans="2:21" ht="42.75" customHeight="1" thickBot="1" x14ac:dyDescent="0.3">
      <c r="B2" s="103" t="s">
        <v>75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5"/>
    </row>
    <row r="3" spans="2:21" ht="32.15" customHeight="1" x14ac:dyDescent="0.25">
      <c r="B3" s="106" t="s">
        <v>19</v>
      </c>
      <c r="C3" s="108" t="s">
        <v>8</v>
      </c>
      <c r="D3" s="110" t="s">
        <v>35</v>
      </c>
      <c r="E3" s="111"/>
      <c r="F3" s="111"/>
      <c r="G3" s="110" t="s">
        <v>52</v>
      </c>
      <c r="H3" s="111"/>
      <c r="I3" s="111"/>
      <c r="J3" s="110" t="s">
        <v>66</v>
      </c>
      <c r="K3" s="111"/>
      <c r="L3" s="111"/>
      <c r="M3" s="110" t="s">
        <v>68</v>
      </c>
      <c r="N3" s="111"/>
      <c r="O3" s="111"/>
      <c r="P3" s="110" t="s">
        <v>32</v>
      </c>
      <c r="Q3" s="111"/>
      <c r="R3" s="111"/>
      <c r="S3" s="110" t="s">
        <v>65</v>
      </c>
      <c r="T3" s="111"/>
      <c r="U3" s="112"/>
    </row>
    <row r="4" spans="2:21" ht="32.15" customHeight="1" x14ac:dyDescent="0.25">
      <c r="B4" s="107"/>
      <c r="C4" s="109"/>
      <c r="D4" s="45" t="s">
        <v>8</v>
      </c>
      <c r="E4" s="45" t="s">
        <v>12</v>
      </c>
      <c r="F4" s="45" t="s">
        <v>15</v>
      </c>
      <c r="G4" s="45" t="s">
        <v>8</v>
      </c>
      <c r="H4" s="45" t="s">
        <v>12</v>
      </c>
      <c r="I4" s="45" t="s">
        <v>15</v>
      </c>
      <c r="J4" s="45" t="s">
        <v>8</v>
      </c>
      <c r="K4" s="45" t="s">
        <v>12</v>
      </c>
      <c r="L4" s="45" t="s">
        <v>15</v>
      </c>
      <c r="M4" s="45" t="s">
        <v>8</v>
      </c>
      <c r="N4" s="45" t="s">
        <v>12</v>
      </c>
      <c r="O4" s="45" t="s">
        <v>15</v>
      </c>
      <c r="P4" s="45" t="s">
        <v>8</v>
      </c>
      <c r="Q4" s="45" t="s">
        <v>12</v>
      </c>
      <c r="R4" s="45" t="s">
        <v>15</v>
      </c>
      <c r="S4" s="45" t="s">
        <v>8</v>
      </c>
      <c r="T4" s="45" t="s">
        <v>12</v>
      </c>
      <c r="U4" s="46" t="s">
        <v>15</v>
      </c>
    </row>
    <row r="5" spans="2:21" ht="32.15" customHeight="1" x14ac:dyDescent="0.25">
      <c r="B5" s="47" t="s">
        <v>76</v>
      </c>
      <c r="C5" s="48">
        <f>SUM(D5,G5,J5,M5,P5,S5,)</f>
        <v>411570</v>
      </c>
      <c r="D5" s="51">
        <v>35601</v>
      </c>
      <c r="E5" s="51">
        <v>21088</v>
      </c>
      <c r="F5" s="51">
        <v>14513</v>
      </c>
      <c r="G5" s="51">
        <v>57408</v>
      </c>
      <c r="H5" s="51">
        <v>33594</v>
      </c>
      <c r="I5" s="51">
        <v>23814</v>
      </c>
      <c r="J5" s="51">
        <v>67987</v>
      </c>
      <c r="K5" s="51">
        <v>42286</v>
      </c>
      <c r="L5" s="51">
        <v>25701</v>
      </c>
      <c r="M5" s="51">
        <v>63491</v>
      </c>
      <c r="N5" s="51">
        <v>31784</v>
      </c>
      <c r="O5" s="51">
        <v>31707</v>
      </c>
      <c r="P5" s="51">
        <v>86498</v>
      </c>
      <c r="Q5" s="51">
        <v>45509</v>
      </c>
      <c r="R5" s="51">
        <v>40989</v>
      </c>
      <c r="S5" s="51">
        <v>100585</v>
      </c>
      <c r="T5" s="51">
        <v>65577</v>
      </c>
      <c r="U5" s="52">
        <v>35008</v>
      </c>
    </row>
    <row r="6" spans="2:21" ht="32.15" customHeight="1" x14ac:dyDescent="0.25">
      <c r="B6" s="47" t="s">
        <v>77</v>
      </c>
      <c r="C6" s="48">
        <f>SUM(D6,G6,J6,M6,P6,S6,)</f>
        <v>407528</v>
      </c>
      <c r="D6" s="51">
        <v>34851</v>
      </c>
      <c r="E6" s="51">
        <v>20767</v>
      </c>
      <c r="F6" s="51">
        <v>14084</v>
      </c>
      <c r="G6" s="51">
        <v>55775</v>
      </c>
      <c r="H6" s="51">
        <v>32735</v>
      </c>
      <c r="I6" s="51">
        <v>23040</v>
      </c>
      <c r="J6" s="51">
        <v>67501</v>
      </c>
      <c r="K6" s="51">
        <v>41789</v>
      </c>
      <c r="L6" s="51">
        <v>25712</v>
      </c>
      <c r="M6" s="51">
        <v>62213</v>
      </c>
      <c r="N6" s="51">
        <v>31162</v>
      </c>
      <c r="O6" s="51">
        <v>31051</v>
      </c>
      <c r="P6" s="51">
        <v>85870</v>
      </c>
      <c r="Q6" s="51">
        <v>45337</v>
      </c>
      <c r="R6" s="51">
        <v>40533</v>
      </c>
      <c r="S6" s="51">
        <v>101318</v>
      </c>
      <c r="T6" s="51">
        <v>65748</v>
      </c>
      <c r="U6" s="52">
        <v>35570</v>
      </c>
    </row>
    <row r="7" spans="2:21" ht="32.15" customHeight="1" x14ac:dyDescent="0.25">
      <c r="B7" s="47" t="s">
        <v>78</v>
      </c>
      <c r="C7" s="48">
        <f>SUM(D7,G7,J7,M7,P7,S7,)</f>
        <v>403435</v>
      </c>
      <c r="D7" s="53">
        <v>34261</v>
      </c>
      <c r="E7" s="53">
        <v>20422</v>
      </c>
      <c r="F7" s="53">
        <v>13839</v>
      </c>
      <c r="G7" s="53">
        <v>54519</v>
      </c>
      <c r="H7" s="53">
        <v>32090</v>
      </c>
      <c r="I7" s="53">
        <v>22429</v>
      </c>
      <c r="J7" s="53">
        <v>67001</v>
      </c>
      <c r="K7" s="53">
        <v>41276</v>
      </c>
      <c r="L7" s="53">
        <v>25725</v>
      </c>
      <c r="M7" s="53">
        <v>61077</v>
      </c>
      <c r="N7" s="53">
        <v>30622</v>
      </c>
      <c r="O7" s="53">
        <v>30455</v>
      </c>
      <c r="P7" s="53">
        <v>84835</v>
      </c>
      <c r="Q7" s="53">
        <v>44803</v>
      </c>
      <c r="R7" s="53">
        <v>40032</v>
      </c>
      <c r="S7" s="53">
        <v>101742</v>
      </c>
      <c r="T7" s="53">
        <v>65708</v>
      </c>
      <c r="U7" s="54">
        <v>36034</v>
      </c>
    </row>
    <row r="8" spans="2:21" ht="32.15" customHeight="1" thickBot="1" x14ac:dyDescent="0.3">
      <c r="B8" s="49" t="s">
        <v>79</v>
      </c>
      <c r="C8" s="50">
        <f>SUM(D8,G8,J8,M8,P8,S8,)</f>
        <v>398908</v>
      </c>
      <c r="D8" s="55">
        <v>33813</v>
      </c>
      <c r="E8" s="55">
        <v>20173</v>
      </c>
      <c r="F8" s="55">
        <v>13640</v>
      </c>
      <c r="G8" s="55">
        <v>53716</v>
      </c>
      <c r="H8" s="55">
        <v>31764</v>
      </c>
      <c r="I8" s="55">
        <v>21952</v>
      </c>
      <c r="J8" s="55">
        <v>66419</v>
      </c>
      <c r="K8" s="55">
        <v>40419</v>
      </c>
      <c r="L8" s="55">
        <v>25765</v>
      </c>
      <c r="M8" s="55">
        <v>59771</v>
      </c>
      <c r="N8" s="55">
        <v>25765</v>
      </c>
      <c r="O8" s="55">
        <v>29736</v>
      </c>
      <c r="P8" s="55">
        <v>83514</v>
      </c>
      <c r="Q8" s="55">
        <v>44159</v>
      </c>
      <c r="R8" s="55">
        <v>39355</v>
      </c>
      <c r="S8" s="55">
        <v>101675</v>
      </c>
      <c r="T8" s="55">
        <v>65339</v>
      </c>
      <c r="U8" s="56">
        <v>36336</v>
      </c>
    </row>
    <row r="12" spans="2:21" ht="15" x14ac:dyDescent="0.25">
      <c r="B12" s="44" t="s">
        <v>80</v>
      </c>
      <c r="C12" s="44"/>
      <c r="D12" s="44"/>
      <c r="E12" s="44"/>
      <c r="F12" s="44"/>
      <c r="G12" s="44"/>
      <c r="H12" s="44"/>
    </row>
    <row r="13" spans="2:21" ht="15" x14ac:dyDescent="0.25">
      <c r="B13" s="101" t="s">
        <v>81</v>
      </c>
      <c r="C13" s="102"/>
      <c r="D13" s="102"/>
      <c r="E13" s="102"/>
      <c r="F13" s="102"/>
      <c r="G13" s="102"/>
    </row>
    <row r="14" spans="2:21" x14ac:dyDescent="0.25"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</row>
    <row r="16" spans="2:21" x14ac:dyDescent="0.25"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</row>
    <row r="17" spans="4:21" x14ac:dyDescent="0.25"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</row>
    <row r="18" spans="4:21" x14ac:dyDescent="0.25"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</row>
  </sheetData>
  <mergeCells count="20">
    <mergeCell ref="P16:Q18"/>
    <mergeCell ref="R16:S18"/>
    <mergeCell ref="T16:U18"/>
    <mergeCell ref="D14:U14"/>
    <mergeCell ref="D16:E18"/>
    <mergeCell ref="F16:G18"/>
    <mergeCell ref="H16:I18"/>
    <mergeCell ref="J16:K18"/>
    <mergeCell ref="L16:M18"/>
    <mergeCell ref="N16:O18"/>
    <mergeCell ref="B13:G13"/>
    <mergeCell ref="B2:U2"/>
    <mergeCell ref="B3:B4"/>
    <mergeCell ref="C3:C4"/>
    <mergeCell ref="D3:F3"/>
    <mergeCell ref="G3:I3"/>
    <mergeCell ref="J3:L3"/>
    <mergeCell ref="M3:O3"/>
    <mergeCell ref="P3:R3"/>
    <mergeCell ref="S3:U3"/>
  </mergeCells>
  <phoneticPr fontId="5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85" orientation="landscape" horizontalDpi="300" verticalDpi="300" r:id="rId1"/>
  <ignoredErrors>
    <ignoredError sqref="B5: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자치구 유형별 현황</vt:lpstr>
      <vt:lpstr>유형별 등급별 현황</vt:lpstr>
      <vt:lpstr>유형별 연령별 현황</vt:lpstr>
      <vt:lpstr>비교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박경석</cp:lastModifiedBy>
  <cp:revision>207</cp:revision>
  <cp:lastPrinted>2015-01-14T04:15:09Z</cp:lastPrinted>
  <dcterms:created xsi:type="dcterms:W3CDTF">2014-01-19T23:04:56Z</dcterms:created>
  <dcterms:modified xsi:type="dcterms:W3CDTF">2015-12-10T23:32:58Z</dcterms:modified>
</cp:coreProperties>
</file>